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8808" tabRatio="916" activeTab="0"/>
  </bookViews>
  <sheets>
    <sheet name="Στοιχεία Πρακτικής" sheetId="1" r:id="rId1"/>
    <sheet name="1ος" sheetId="2" r:id="rId2"/>
    <sheet name="2ος" sheetId="3" r:id="rId3"/>
    <sheet name="3ος" sheetId="4" r:id="rId4"/>
    <sheet name="4ος" sheetId="5" r:id="rId5"/>
    <sheet name="5ος" sheetId="6" r:id="rId6"/>
    <sheet name="6ος" sheetId="7" r:id="rId7"/>
    <sheet name="extra" sheetId="8" r:id="rId8"/>
    <sheet name="ΑΠΟΛΟΓΙΣΜΟΣ" sheetId="9" r:id="rId9"/>
  </sheets>
  <definedNames>
    <definedName name="Επίδοση">#REF!</definedName>
  </definedNames>
  <calcPr fullCalcOnLoad="1"/>
</workbook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rFont val="Tahoma"/>
            <family val="2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rFont val="Tahoma"/>
            <family val="2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rFont val="Tahoma"/>
            <family val="2"/>
          </rPr>
          <t xml:space="preserve">Η λήξη </t>
        </r>
        <r>
          <rPr>
            <sz val="9"/>
            <rFont val="Tahoma"/>
            <family val="2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rFont val="Tahoma"/>
            <family val="2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rFont val="Tahoma"/>
            <family val="2"/>
          </rPr>
          <t>Αφήστε κενό το κελί ωρών σε κάθε μέρα που δεν ήταν εργάσιμη.</t>
        </r>
      </text>
    </comment>
    <comment ref="F7" authorId="0">
      <text>
        <r>
          <rPr>
            <sz val="9"/>
            <rFont val="Tahoma"/>
            <family val="2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rFont val="Tahoma"/>
            <family val="2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rFont val="Tahoma"/>
            <family val="2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rFont val="Tahoma"/>
            <family val="2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rFont val="Tahoma"/>
            <family val="2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rFont val="Tahoma"/>
            <family val="2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rFont val="Tahoma"/>
            <family val="2"/>
          </rPr>
          <t>Αφήστε κενό το κελί ωρών σε κάθε μέρα που δεν ήταν εργάσιμη.</t>
        </r>
      </text>
    </comment>
    <comment ref="B1" authorId="0">
      <text>
        <r>
          <rPr>
            <sz val="9"/>
            <rFont val="Tahoma"/>
            <family val="2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<sst xmlns="http://schemas.openxmlformats.org/spreadsheetml/2006/main" count="430" uniqueCount="44">
  <si>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</si>
  <si>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</si>
  <si>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</si>
  <si>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</si>
  <si>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</si>
  <si>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</si>
  <si>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</si>
  <si>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</si>
  <si>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</si>
  <si>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</si>
  <si>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</si>
  <si>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</si>
  <si>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</si>
  <si>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</si>
  <si>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</si>
  <si>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</si>
  <si>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</si>
  <si>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</si>
  <si>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</si>
  <si>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</si>
  <si>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</si>
  <si>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</si>
  <si>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</si>
  <si>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</si>
  <si>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</si>
  <si>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indexed="19"/>
        <rFont val="Cambria"/>
        <family val="1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</si>
  <si>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</si>
  <si>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</si>
  <si>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</si>
  <si>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</si>
  <si>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</si>
  <si>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</si>
  <si>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</si>
  <si>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</si>
  <si>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</si>
  <si>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</si>
  <si>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</si>
  <si>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</si>
  <si>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</si>
  <si>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</rPr>
      <t xml:space="preserve">- </t>
    </r>
    <r>
      <rPr>
        <b/>
        <i/>
        <sz val="14"/>
        <rFont val="Calibri"/>
        <family val="2"/>
      </rPr>
      <t>Ο ασκούμενος γράφει ΜΟΝΟ σε πράσινα κελιά.</t>
    </r>
    <r>
      <rPr>
        <i/>
        <sz val="11"/>
        <color indexed="23"/>
        <rFont val="Calibri"/>
        <family val="2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indexed="63"/>
        <rFont val="Calibri"/>
        <family val="2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indexed="23"/>
        <rFont val="Calibri"/>
        <family val="2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indexed="63"/>
        <rFont val="Calibri"/>
        <family val="2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</si>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</sst>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/mmm"/>
    <numFmt numFmtId="165" formatCode="dddd"/>
    <numFmt numFmtId="166" formatCode="ddd\,\ dd/mm/yyyy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mbria"/>
      <family val="1"/>
    </font>
    <font>
      <sz val="9"/>
      <color indexed="55"/>
      <name val="Calibri"/>
      <family val="2"/>
    </font>
    <font>
      <b/>
      <sz val="14"/>
      <color indexed="60"/>
      <name val="Cambria"/>
      <family val="1"/>
    </font>
    <font>
      <i/>
      <sz val="11"/>
      <color indexed="23"/>
      <name val="Calibri"/>
      <family val="2"/>
    </font>
    <font>
      <b/>
      <sz val="15"/>
      <color indexed="63"/>
      <name val="Calibri"/>
      <family val="2"/>
    </font>
    <font>
      <b/>
      <sz val="14"/>
      <color indexed="63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62"/>
      <name val="Calibri"/>
      <family val="2"/>
    </font>
    <font>
      <sz val="12"/>
      <name val="Calibri"/>
      <family val="2"/>
    </font>
    <font>
      <b/>
      <sz val="12"/>
      <color indexed="19"/>
      <name val="Cambria"/>
      <family val="1"/>
    </font>
    <font>
      <b/>
      <sz val="14"/>
      <color indexed="60"/>
      <name val="Calibri"/>
      <family val="2"/>
    </font>
    <font>
      <b/>
      <sz val="12"/>
      <color indexed="8"/>
      <name val="Calibri"/>
      <family val="2"/>
    </font>
    <font>
      <i/>
      <sz val="10"/>
      <color indexed="23"/>
      <name val="Calibri"/>
      <family val="2"/>
    </font>
    <font>
      <b/>
      <sz val="14"/>
      <color indexed="8"/>
      <name val="Calibri"/>
      <family val="2"/>
    </font>
    <font>
      <b/>
      <sz val="13"/>
      <color indexed="19"/>
      <name val="Cambria"/>
      <family val="1"/>
    </font>
    <font>
      <b/>
      <sz val="16"/>
      <color indexed="19"/>
      <name val="Cambria"/>
      <family val="1"/>
    </font>
    <font>
      <b/>
      <sz val="18"/>
      <color indexed="8"/>
      <name val="Cambria"/>
      <family val="1"/>
    </font>
    <font>
      <b/>
      <sz val="22"/>
      <color indexed="8"/>
      <name val="Cambria"/>
      <family val="1"/>
    </font>
    <font>
      <sz val="14"/>
      <color indexed="63"/>
      <name val="Cambria"/>
      <family val="1"/>
    </font>
    <font>
      <i/>
      <sz val="8"/>
      <color indexed="2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color indexed="63"/>
      <name val="Calibri"/>
      <family val="2"/>
    </font>
    <font>
      <sz val="9"/>
      <color indexed="63"/>
      <name val="Calibri"/>
      <family val="2"/>
    </font>
    <font>
      <sz val="24"/>
      <color indexed="8"/>
      <name val="Calibri"/>
      <family val="2"/>
    </font>
    <font>
      <i/>
      <sz val="10"/>
      <color indexed="63"/>
      <name val="Calibri"/>
      <family val="2"/>
    </font>
    <font>
      <i/>
      <sz val="11"/>
      <name val="Calibri"/>
      <family val="2"/>
    </font>
    <font>
      <b/>
      <i/>
      <sz val="14"/>
      <name val="Calibri"/>
      <family val="2"/>
    </font>
    <font>
      <sz val="9"/>
      <color indexed="23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b/>
      <sz val="11"/>
      <color theme="1"/>
      <name val="Cambria"/>
      <family val="1"/>
    </font>
    <font>
      <sz val="12"/>
      <color rgb="FF3F3F76"/>
      <name val="Calibri"/>
      <family val="2"/>
    </font>
    <font>
      <b/>
      <sz val="14"/>
      <color theme="1"/>
      <name val="Cambria"/>
      <family val="1"/>
    </font>
    <font>
      <b/>
      <sz val="12"/>
      <color rgb="FF7A4E00"/>
      <name val="Cambria"/>
      <family val="1"/>
    </font>
    <font>
      <b/>
      <sz val="14"/>
      <color rgb="FFC00000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mbria"/>
      <family val="1"/>
    </font>
    <font>
      <b/>
      <sz val="15"/>
      <color theme="1" tint="0.24998000264167786"/>
      <name val="Calibri"/>
      <family val="2"/>
    </font>
    <font>
      <b/>
      <sz val="14"/>
      <color theme="1" tint="0.24998000264167786"/>
      <name val="Calibri"/>
      <family val="2"/>
    </font>
    <font>
      <b/>
      <sz val="11"/>
      <color rgb="FF3F3F76"/>
      <name val="Calibri"/>
      <family val="2"/>
    </font>
    <font>
      <i/>
      <sz val="8"/>
      <color theme="1" tint="0.49998000264167786"/>
      <name val="Calibri"/>
      <family val="2"/>
    </font>
    <font>
      <i/>
      <sz val="10"/>
      <color theme="1" tint="0.34999001026153564"/>
      <name val="Calibri"/>
      <family val="2"/>
    </font>
    <font>
      <sz val="9"/>
      <color theme="0" tint="-0.4999699890613556"/>
      <name val="Calibri"/>
      <family val="2"/>
    </font>
    <font>
      <sz val="11"/>
      <color theme="0" tint="-0.3499799966812134"/>
      <name val="Calibri"/>
      <family val="2"/>
    </font>
    <font>
      <b/>
      <sz val="14"/>
      <color theme="1"/>
      <name val="Calibri"/>
      <family val="2"/>
    </font>
    <font>
      <sz val="14"/>
      <color theme="1" tint="0.24998000264167786"/>
      <name val="Cambria"/>
      <family val="1"/>
    </font>
    <font>
      <i/>
      <sz val="10"/>
      <color theme="1" tint="0.49998000264167786"/>
      <name val="Calibri"/>
      <family val="2"/>
    </font>
    <font>
      <sz val="24"/>
      <color theme="1"/>
      <name val="Calibri"/>
      <family val="2"/>
    </font>
    <font>
      <b/>
      <sz val="14"/>
      <color rgb="FFC00000"/>
      <name val="Cambria"/>
      <family val="1"/>
    </font>
    <font>
      <sz val="9"/>
      <color theme="0" tint="-0.3499799966812134"/>
      <name val="Calibri"/>
      <family val="2"/>
    </font>
    <font>
      <b/>
      <sz val="11"/>
      <color rgb="FF583900"/>
      <name val="Cambria"/>
      <family val="1"/>
    </font>
    <font>
      <sz val="9"/>
      <color theme="1" tint="0.34999001026153564"/>
      <name val="Calibri"/>
      <family val="2"/>
    </font>
    <font>
      <i/>
      <sz val="11"/>
      <color theme="1" tint="0.49998000264167786"/>
      <name val="Calibri"/>
      <family val="2"/>
    </font>
    <font>
      <b/>
      <sz val="13"/>
      <color rgb="FF7A4E00"/>
      <name val="Cambria"/>
      <family val="1"/>
    </font>
    <font>
      <b/>
      <sz val="18"/>
      <color theme="1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EB8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 style="thin"/>
    </border>
    <border>
      <left/>
      <right/>
      <top style="thin">
        <color rgb="FF7F7F7F"/>
      </top>
      <bottom style="thin"/>
    </border>
    <border>
      <left/>
      <right style="thin">
        <color rgb="FF7F7F7F"/>
      </right>
      <top style="thin">
        <color rgb="FF7F7F7F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1" applyNumberFormat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70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71" fillId="0" borderId="0" xfId="0" applyFont="1" applyFill="1" applyBorder="1" applyAlignment="1" applyProtection="1">
      <alignment vertical="top"/>
      <protection/>
    </xf>
    <xf numFmtId="0" fontId="72" fillId="0" borderId="0" xfId="0" applyFont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73" fillId="4" borderId="10" xfId="0" applyFont="1" applyFill="1" applyBorder="1" applyAlignment="1" applyProtection="1">
      <alignment horizontal="left" vertical="center"/>
      <protection locked="0"/>
    </xf>
    <xf numFmtId="0" fontId="73" fillId="4" borderId="11" xfId="0" applyFont="1" applyFill="1" applyBorder="1" applyAlignment="1" applyProtection="1">
      <alignment horizontal="left" vertical="center"/>
      <protection locked="0"/>
    </xf>
    <xf numFmtId="0" fontId="74" fillId="4" borderId="11" xfId="0" applyFont="1" applyFill="1" applyBorder="1" applyAlignment="1" applyProtection="1">
      <alignment horizontal="left" vertical="center"/>
      <protection locked="0"/>
    </xf>
    <xf numFmtId="0" fontId="73" fillId="4" borderId="12" xfId="0" applyFont="1" applyFill="1" applyBorder="1" applyAlignment="1" applyProtection="1">
      <alignment horizontal="left" vertical="center"/>
      <protection locked="0"/>
    </xf>
    <xf numFmtId="0" fontId="75" fillId="5" borderId="13" xfId="0" applyFont="1" applyFill="1" applyBorder="1" applyAlignment="1" applyProtection="1">
      <alignment horizontal="center"/>
      <protection/>
    </xf>
    <xf numFmtId="0" fontId="76" fillId="13" borderId="1" xfId="33" applyFont="1" applyFill="1" applyAlignment="1" applyProtection="1">
      <alignment horizontal="right"/>
      <protection/>
    </xf>
    <xf numFmtId="0" fontId="77" fillId="5" borderId="14" xfId="0" applyFont="1" applyFill="1" applyBorder="1" applyAlignment="1" applyProtection="1">
      <alignment horizontal="center"/>
      <protection/>
    </xf>
    <xf numFmtId="0" fontId="78" fillId="31" borderId="1" xfId="53" applyFont="1" applyBorder="1" applyAlignment="1" applyProtection="1">
      <alignment horizontal="center" vertical="center"/>
      <protection/>
    </xf>
    <xf numFmtId="0" fontId="78" fillId="31" borderId="1" xfId="53" applyFont="1" applyBorder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 horizontal="right" vertical="center"/>
      <protection/>
    </xf>
    <xf numFmtId="0" fontId="79" fillId="31" borderId="15" xfId="53" applyFont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right"/>
      <protection/>
    </xf>
    <xf numFmtId="0" fontId="79" fillId="31" borderId="16" xfId="53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1" fillId="0" borderId="0" xfId="0" applyFont="1" applyAlignment="1" applyProtection="1">
      <alignment horizontal="right" wrapText="1"/>
      <protection/>
    </xf>
    <xf numFmtId="0" fontId="82" fillId="7" borderId="17" xfId="0" applyFont="1" applyFill="1" applyBorder="1" applyAlignment="1" applyProtection="1">
      <alignment horizontal="right" vertical="center" indent="1"/>
      <protection/>
    </xf>
    <xf numFmtId="0" fontId="82" fillId="7" borderId="18" xfId="0" applyFont="1" applyFill="1" applyBorder="1" applyAlignment="1" applyProtection="1">
      <alignment horizontal="right" vertical="center" indent="1"/>
      <protection/>
    </xf>
    <xf numFmtId="0" fontId="82" fillId="7" borderId="19" xfId="0" applyFont="1" applyFill="1" applyBorder="1" applyAlignment="1" applyProtection="1">
      <alignment horizontal="right" vertical="center" indent="1"/>
      <protection/>
    </xf>
    <xf numFmtId="0" fontId="83" fillId="7" borderId="20" xfId="0" applyFont="1" applyFill="1" applyBorder="1" applyAlignment="1" applyProtection="1">
      <alignment horizontal="right" vertical="center" indent="1"/>
      <protection/>
    </xf>
    <xf numFmtId="0" fontId="83" fillId="7" borderId="21" xfId="0" applyFont="1" applyFill="1" applyBorder="1" applyAlignment="1" applyProtection="1">
      <alignment horizontal="right" vertical="center" indent="1"/>
      <protection/>
    </xf>
    <xf numFmtId="0" fontId="0" fillId="4" borderId="13" xfId="0" applyFont="1" applyFill="1" applyBorder="1" applyAlignment="1" applyProtection="1">
      <alignment vertical="center" wrapText="1"/>
      <protection locked="0"/>
    </xf>
    <xf numFmtId="0" fontId="0" fillId="4" borderId="16" xfId="0" applyFont="1" applyFill="1" applyBorder="1" applyAlignment="1" applyProtection="1">
      <alignment vertical="center" wrapText="1"/>
      <protection locked="0"/>
    </xf>
    <xf numFmtId="164" fontId="84" fillId="7" borderId="13" xfId="33" applyNumberFormat="1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 wrapText="1"/>
      <protection locked="0"/>
    </xf>
    <xf numFmtId="0" fontId="70" fillId="4" borderId="13" xfId="0" applyFont="1" applyFill="1" applyBorder="1" applyAlignment="1" applyProtection="1">
      <alignment horizontal="center" vertical="center"/>
      <protection locked="0"/>
    </xf>
    <xf numFmtId="164" fontId="84" fillId="7" borderId="16" xfId="33" applyNumberFormat="1" applyFont="1" applyFill="1" applyBorder="1" applyAlignment="1" applyProtection="1">
      <alignment horizontal="center" vertical="center" wrapText="1"/>
      <protection/>
    </xf>
    <xf numFmtId="0" fontId="0" fillId="4" borderId="16" xfId="0" applyFont="1" applyFill="1" applyBorder="1" applyAlignment="1" applyProtection="1">
      <alignment horizontal="center" vertical="center" wrapText="1"/>
      <protection locked="0"/>
    </xf>
    <xf numFmtId="0" fontId="70" fillId="4" borderId="16" xfId="0" applyFont="1" applyFill="1" applyBorder="1" applyAlignment="1" applyProtection="1">
      <alignment horizontal="center" vertical="center"/>
      <protection locked="0"/>
    </xf>
    <xf numFmtId="14" fontId="21" fillId="4" borderId="16" xfId="48" applyNumberFormat="1" applyFont="1" applyFill="1" applyBorder="1" applyAlignment="1" applyProtection="1">
      <alignment horizontal="left"/>
      <protection locked="0"/>
    </xf>
    <xf numFmtId="14" fontId="76" fillId="13" borderId="1" xfId="33" applyNumberFormat="1" applyFont="1" applyFill="1" applyAlignment="1" applyProtection="1">
      <alignment horizontal="left"/>
      <protection/>
    </xf>
    <xf numFmtId="14" fontId="21" fillId="7" borderId="16" xfId="48" applyNumberFormat="1" applyFont="1" applyFill="1" applyBorder="1" applyAlignment="1" applyProtection="1">
      <alignment horizontal="left"/>
      <protection/>
    </xf>
    <xf numFmtId="166" fontId="73" fillId="4" borderId="22" xfId="0" applyNumberFormat="1" applyFont="1" applyFill="1" applyBorder="1" applyAlignment="1" applyProtection="1">
      <alignment horizontal="left" vertical="center"/>
      <protection locked="0"/>
    </xf>
    <xf numFmtId="0" fontId="85" fillId="0" borderId="0" xfId="0" applyFont="1" applyAlignment="1" applyProtection="1">
      <alignment horizontal="left"/>
      <protection/>
    </xf>
    <xf numFmtId="1" fontId="77" fillId="5" borderId="14" xfId="0" applyNumberFormat="1" applyFont="1" applyFill="1" applyBorder="1" applyAlignment="1" applyProtection="1">
      <alignment horizontal="center"/>
      <protection/>
    </xf>
    <xf numFmtId="0" fontId="83" fillId="7" borderId="13" xfId="0" applyFont="1" applyFill="1" applyBorder="1" applyAlignment="1" applyProtection="1">
      <alignment horizontal="center" vertical="center"/>
      <protection/>
    </xf>
    <xf numFmtId="0" fontId="73" fillId="4" borderId="10" xfId="0" applyFont="1" applyFill="1" applyBorder="1" applyAlignment="1" applyProtection="1">
      <alignment horizontal="left" vertical="center"/>
      <protection locked="0"/>
    </xf>
    <xf numFmtId="0" fontId="73" fillId="4" borderId="12" xfId="0" applyFont="1" applyFill="1" applyBorder="1" applyAlignment="1" applyProtection="1">
      <alignment horizontal="left" vertical="center"/>
      <protection locked="0"/>
    </xf>
    <xf numFmtId="0" fontId="86" fillId="0" borderId="0" xfId="0" applyFont="1" applyBorder="1" applyAlignment="1" applyProtection="1">
      <alignment wrapText="1"/>
      <protection/>
    </xf>
    <xf numFmtId="14" fontId="87" fillId="0" borderId="0" xfId="0" applyNumberFormat="1" applyFont="1" applyAlignment="1" applyProtection="1">
      <alignment horizontal="center"/>
      <protection/>
    </xf>
    <xf numFmtId="0" fontId="88" fillId="7" borderId="23" xfId="0" applyFont="1" applyFill="1" applyBorder="1" applyAlignment="1" applyProtection="1">
      <alignment horizontal="right" vertical="center" indent="1"/>
      <protection/>
    </xf>
    <xf numFmtId="166" fontId="88" fillId="7" borderId="24" xfId="0" applyNumberFormat="1" applyFont="1" applyFill="1" applyBorder="1" applyAlignment="1" applyProtection="1">
      <alignment horizontal="left" vertical="center"/>
      <protection/>
    </xf>
    <xf numFmtId="166" fontId="73" fillId="4" borderId="25" xfId="0" applyNumberFormat="1" applyFont="1" applyFill="1" applyBorder="1" applyAlignment="1" applyProtection="1">
      <alignment horizontal="left" vertical="center"/>
      <protection locked="0"/>
    </xf>
    <xf numFmtId="0" fontId="89" fillId="7" borderId="13" xfId="0" applyFont="1" applyFill="1" applyBorder="1" applyAlignment="1" applyProtection="1">
      <alignment horizontal="center" vertical="center"/>
      <protection/>
    </xf>
    <xf numFmtId="0" fontId="89" fillId="7" borderId="17" xfId="0" applyFont="1" applyFill="1" applyBorder="1" applyAlignment="1" applyProtection="1">
      <alignment horizontal="right" vertical="center" indent="1"/>
      <protection/>
    </xf>
    <xf numFmtId="0" fontId="89" fillId="7" borderId="19" xfId="0" applyFont="1" applyFill="1" applyBorder="1" applyAlignment="1" applyProtection="1">
      <alignment horizontal="right" vertical="center" indent="1"/>
      <protection/>
    </xf>
    <xf numFmtId="0" fontId="90" fillId="0" borderId="0" xfId="0" applyFont="1" applyAlignment="1" applyProtection="1" quotePrefix="1">
      <alignment horizontal="center"/>
      <protection/>
    </xf>
    <xf numFmtId="0" fontId="90" fillId="0" borderId="0" xfId="0" applyFont="1" applyAlignment="1" applyProtection="1">
      <alignment horizontal="center"/>
      <protection/>
    </xf>
    <xf numFmtId="0" fontId="73" fillId="4" borderId="17" xfId="0" applyFont="1" applyFill="1" applyBorder="1" applyAlignment="1" applyProtection="1">
      <alignment horizontal="left" vertical="center"/>
      <protection locked="0"/>
    </xf>
    <xf numFmtId="0" fontId="73" fillId="4" borderId="10" xfId="0" applyFont="1" applyFill="1" applyBorder="1" applyAlignment="1" applyProtection="1">
      <alignment horizontal="left" vertical="center"/>
      <protection locked="0"/>
    </xf>
    <xf numFmtId="0" fontId="73" fillId="4" borderId="19" xfId="0" applyFont="1" applyFill="1" applyBorder="1" applyAlignment="1" applyProtection="1">
      <alignment horizontal="left" vertical="center"/>
      <protection locked="0"/>
    </xf>
    <xf numFmtId="0" fontId="73" fillId="4" borderId="12" xfId="0" applyFont="1" applyFill="1" applyBorder="1" applyAlignment="1" applyProtection="1">
      <alignment horizontal="left" vertical="center"/>
      <protection locked="0"/>
    </xf>
    <xf numFmtId="0" fontId="91" fillId="0" borderId="0" xfId="0" applyFont="1" applyFill="1" applyBorder="1" applyAlignment="1" applyProtection="1">
      <alignment horizontal="center" wrapText="1"/>
      <protection/>
    </xf>
    <xf numFmtId="0" fontId="91" fillId="0" borderId="0" xfId="0" applyFont="1" applyFill="1" applyAlignment="1" applyProtection="1">
      <alignment horizontal="center" wrapText="1"/>
      <protection/>
    </xf>
    <xf numFmtId="0" fontId="89" fillId="7" borderId="20" xfId="0" applyFont="1" applyFill="1" applyBorder="1" applyAlignment="1" applyProtection="1">
      <alignment horizontal="right" vertical="center" wrapText="1" indent="1"/>
      <protection/>
    </xf>
    <xf numFmtId="0" fontId="89" fillId="7" borderId="21" xfId="0" applyFont="1" applyFill="1" applyBorder="1" applyAlignment="1" applyProtection="1">
      <alignment horizontal="right" vertical="center" indent="1"/>
      <protection/>
    </xf>
    <xf numFmtId="0" fontId="92" fillId="7" borderId="22" xfId="0" applyFont="1" applyFill="1" applyBorder="1" applyAlignment="1" applyProtection="1">
      <alignment horizontal="left" vertical="center" indent="1"/>
      <protection/>
    </xf>
    <xf numFmtId="0" fontId="92" fillId="7" borderId="25" xfId="0" applyFont="1" applyFill="1" applyBorder="1" applyAlignment="1" applyProtection="1">
      <alignment horizontal="left" vertical="center" indent="1"/>
      <protection/>
    </xf>
    <xf numFmtId="0" fontId="73" fillId="4" borderId="18" xfId="0" applyFont="1" applyFill="1" applyBorder="1" applyAlignment="1" applyProtection="1">
      <alignment horizontal="left" vertical="center"/>
      <protection locked="0"/>
    </xf>
    <xf numFmtId="0" fontId="73" fillId="4" borderId="11" xfId="0" applyFont="1" applyFill="1" applyBorder="1" applyAlignment="1" applyProtection="1">
      <alignment horizontal="left" vertical="center"/>
      <protection locked="0"/>
    </xf>
    <xf numFmtId="0" fontId="86" fillId="0" borderId="26" xfId="0" applyFont="1" applyBorder="1" applyAlignment="1" applyProtection="1">
      <alignment horizontal="center" wrapText="1"/>
      <protection/>
    </xf>
    <xf numFmtId="0" fontId="93" fillId="0" borderId="0" xfId="0" applyFont="1" applyAlignment="1" applyProtection="1">
      <alignment horizontal="center"/>
      <protection/>
    </xf>
    <xf numFmtId="165" fontId="94" fillId="0" borderId="18" xfId="0" applyNumberFormat="1" applyFont="1" applyBorder="1" applyAlignment="1" applyProtection="1">
      <alignment horizontal="left" indent="1"/>
      <protection/>
    </xf>
    <xf numFmtId="165" fontId="94" fillId="0" borderId="0" xfId="0" applyNumberFormat="1" applyFont="1" applyBorder="1" applyAlignment="1" applyProtection="1">
      <alignment horizontal="left" indent="1"/>
      <protection/>
    </xf>
    <xf numFmtId="0" fontId="95" fillId="31" borderId="16" xfId="53" applyFont="1" applyBorder="1" applyAlignment="1" applyProtection="1">
      <alignment horizontal="center" vertical="center" wrapText="1"/>
      <protection/>
    </xf>
    <xf numFmtId="165" fontId="96" fillId="0" borderId="18" xfId="0" applyNumberFormat="1" applyFont="1" applyBorder="1" applyAlignment="1" applyProtection="1">
      <alignment horizontal="left" indent="1"/>
      <protection/>
    </xf>
    <xf numFmtId="165" fontId="96" fillId="0" borderId="0" xfId="0" applyNumberFormat="1" applyFont="1" applyBorder="1" applyAlignment="1" applyProtection="1">
      <alignment horizontal="left" indent="1"/>
      <protection/>
    </xf>
    <xf numFmtId="0" fontId="97" fillId="33" borderId="17" xfId="42" applyFont="1" applyFill="1" applyBorder="1" applyAlignment="1" applyProtection="1" quotePrefix="1">
      <alignment horizontal="left" vertical="top" wrapText="1" indent="1"/>
      <protection/>
    </xf>
    <xf numFmtId="0" fontId="97" fillId="33" borderId="27" xfId="42" applyFont="1" applyFill="1" applyBorder="1" applyAlignment="1" applyProtection="1" quotePrefix="1">
      <alignment horizontal="left" vertical="top" wrapText="1" indent="1"/>
      <protection/>
    </xf>
    <xf numFmtId="0" fontId="97" fillId="33" borderId="10" xfId="42" applyFont="1" applyFill="1" applyBorder="1" applyAlignment="1" applyProtection="1" quotePrefix="1">
      <alignment horizontal="left" vertical="top" wrapText="1" indent="1"/>
      <protection/>
    </xf>
    <xf numFmtId="0" fontId="97" fillId="33" borderId="18" xfId="42" applyFont="1" applyFill="1" applyBorder="1" applyAlignment="1" applyProtection="1" quotePrefix="1">
      <alignment horizontal="left" vertical="top" wrapText="1" indent="1"/>
      <protection/>
    </xf>
    <xf numFmtId="0" fontId="97" fillId="33" borderId="0" xfId="42" applyFont="1" applyFill="1" applyBorder="1" applyAlignment="1" applyProtection="1" quotePrefix="1">
      <alignment horizontal="left" vertical="top" wrapText="1" indent="1"/>
      <protection/>
    </xf>
    <xf numFmtId="0" fontId="97" fillId="33" borderId="11" xfId="42" applyFont="1" applyFill="1" applyBorder="1" applyAlignment="1" applyProtection="1" quotePrefix="1">
      <alignment horizontal="left" vertical="top" wrapText="1" indent="1"/>
      <protection/>
    </xf>
    <xf numFmtId="0" fontId="97" fillId="33" borderId="19" xfId="42" applyFont="1" applyFill="1" applyBorder="1" applyAlignment="1" applyProtection="1" quotePrefix="1">
      <alignment horizontal="left" vertical="top" wrapText="1" indent="1"/>
      <protection/>
    </xf>
    <xf numFmtId="0" fontId="97" fillId="33" borderId="28" xfId="42" applyFont="1" applyFill="1" applyBorder="1" applyAlignment="1" applyProtection="1" quotePrefix="1">
      <alignment horizontal="left" vertical="top" wrapText="1" indent="1"/>
      <protection/>
    </xf>
    <xf numFmtId="0" fontId="97" fillId="33" borderId="12" xfId="42" applyFont="1" applyFill="1" applyBorder="1" applyAlignment="1" applyProtection="1" quotePrefix="1">
      <alignment horizontal="left" vertical="top" wrapText="1" indent="1"/>
      <protection/>
    </xf>
    <xf numFmtId="0" fontId="0" fillId="4" borderId="17" xfId="0" applyFont="1" applyFill="1" applyBorder="1" applyAlignment="1" applyProtection="1">
      <alignment horizontal="center" vertical="top" wrapText="1"/>
      <protection locked="0"/>
    </xf>
    <xf numFmtId="0" fontId="0" fillId="4" borderId="27" xfId="0" applyFont="1" applyFill="1" applyBorder="1" applyAlignment="1" applyProtection="1">
      <alignment horizontal="center" vertical="top" wrapText="1"/>
      <protection locked="0"/>
    </xf>
    <xf numFmtId="0" fontId="0" fillId="4" borderId="10" xfId="0" applyFont="1" applyFill="1" applyBorder="1" applyAlignment="1" applyProtection="1">
      <alignment horizontal="center" vertical="top" wrapText="1"/>
      <protection locked="0"/>
    </xf>
    <xf numFmtId="0" fontId="0" fillId="4" borderId="19" xfId="0" applyFont="1" applyFill="1" applyBorder="1" applyAlignment="1" applyProtection="1">
      <alignment horizontal="center" vertical="top" wrapText="1"/>
      <protection locked="0"/>
    </xf>
    <xf numFmtId="0" fontId="0" fillId="4" borderId="28" xfId="0" applyFont="1" applyFill="1" applyBorder="1" applyAlignment="1" applyProtection="1">
      <alignment horizontal="center" vertical="top" wrapText="1"/>
      <protection locked="0"/>
    </xf>
    <xf numFmtId="0" fontId="0" fillId="4" borderId="12" xfId="0" applyFont="1" applyFill="1" applyBorder="1" applyAlignment="1" applyProtection="1">
      <alignment horizontal="center" vertical="top" wrapText="1"/>
      <protection locked="0"/>
    </xf>
    <xf numFmtId="0" fontId="0" fillId="3" borderId="29" xfId="0" applyFill="1" applyBorder="1" applyAlignment="1" applyProtection="1">
      <alignment horizontal="center" vertical="top" wrapText="1"/>
      <protection/>
    </xf>
    <xf numFmtId="0" fontId="0" fillId="3" borderId="30" xfId="0" applyFill="1" applyBorder="1" applyAlignment="1" applyProtection="1">
      <alignment horizontal="center" vertical="top" wrapText="1"/>
      <protection/>
    </xf>
    <xf numFmtId="0" fontId="0" fillId="3" borderId="31" xfId="0" applyFill="1" applyBorder="1" applyAlignment="1" applyProtection="1">
      <alignment horizontal="center" vertical="top" wrapText="1"/>
      <protection/>
    </xf>
    <xf numFmtId="0" fontId="98" fillId="34" borderId="29" xfId="0" applyFont="1" applyFill="1" applyBorder="1" applyAlignment="1" applyProtection="1">
      <alignment horizontal="center"/>
      <protection/>
    </xf>
    <xf numFmtId="0" fontId="98" fillId="34" borderId="30" xfId="0" applyFont="1" applyFill="1" applyBorder="1" applyAlignment="1" applyProtection="1">
      <alignment horizontal="center"/>
      <protection/>
    </xf>
    <xf numFmtId="0" fontId="98" fillId="34" borderId="31" xfId="0" applyFont="1" applyFill="1" applyBorder="1" applyAlignment="1" applyProtection="1">
      <alignment horizontal="center"/>
      <protection/>
    </xf>
    <xf numFmtId="0" fontId="0" fillId="4" borderId="17" xfId="0" applyFont="1" applyFill="1" applyBorder="1" applyAlignment="1" applyProtection="1">
      <alignment horizontal="left" vertical="top" wrapText="1"/>
      <protection locked="0"/>
    </xf>
    <xf numFmtId="0" fontId="0" fillId="4" borderId="27" xfId="0" applyFont="1" applyFill="1" applyBorder="1" applyAlignment="1" applyProtection="1">
      <alignment horizontal="left" vertical="top" wrapText="1"/>
      <protection locked="0"/>
    </xf>
    <xf numFmtId="0" fontId="0" fillId="4" borderId="10" xfId="0" applyFont="1" applyFill="1" applyBorder="1" applyAlignment="1" applyProtection="1">
      <alignment horizontal="left" vertical="top" wrapText="1"/>
      <protection locked="0"/>
    </xf>
    <xf numFmtId="0" fontId="0" fillId="4" borderId="19" xfId="0" applyFont="1" applyFill="1" applyBorder="1" applyAlignment="1" applyProtection="1">
      <alignment horizontal="left" vertical="top" wrapText="1"/>
      <protection locked="0"/>
    </xf>
    <xf numFmtId="0" fontId="0" fillId="4" borderId="28" xfId="0" applyFont="1" applyFill="1" applyBorder="1" applyAlignment="1" applyProtection="1">
      <alignment horizontal="left" vertical="top" wrapText="1"/>
      <protection locked="0"/>
    </xf>
    <xf numFmtId="0" fontId="0" fillId="4" borderId="12" xfId="0" applyFont="1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horizontal="center" vertical="top" wrapText="1"/>
      <protection locked="0"/>
    </xf>
    <xf numFmtId="0" fontId="0" fillId="4" borderId="30" xfId="0" applyFill="1" applyBorder="1" applyAlignment="1" applyProtection="1">
      <alignment horizontal="center" vertical="top" wrapText="1"/>
      <protection locked="0"/>
    </xf>
    <xf numFmtId="0" fontId="0" fillId="4" borderId="31" xfId="0" applyFill="1" applyBorder="1" applyAlignment="1" applyProtection="1">
      <alignment horizontal="center" vertical="top" wrapText="1"/>
      <protection locked="0"/>
    </xf>
    <xf numFmtId="0" fontId="91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0" fillId="4" borderId="18" xfId="0" applyFont="1" applyFill="1" applyBorder="1" applyAlignment="1" applyProtection="1">
      <alignment horizontal="left" vertical="top" wrapText="1"/>
      <protection locked="0"/>
    </xf>
    <xf numFmtId="0" fontId="0" fillId="4" borderId="0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left" vertical="top" wrapText="1"/>
      <protection/>
    </xf>
    <xf numFmtId="0" fontId="0" fillId="3" borderId="27" xfId="0" applyFill="1" applyBorder="1" applyAlignment="1" applyProtection="1">
      <alignment horizontal="left" vertical="top" wrapText="1"/>
      <protection/>
    </xf>
    <xf numFmtId="0" fontId="0" fillId="3" borderId="10" xfId="0" applyFill="1" applyBorder="1" applyAlignment="1" applyProtection="1">
      <alignment horizontal="left" vertical="top" wrapText="1"/>
      <protection/>
    </xf>
    <xf numFmtId="0" fontId="0" fillId="3" borderId="18" xfId="0" applyFill="1" applyBorder="1" applyAlignment="1" applyProtection="1">
      <alignment horizontal="left" vertical="top" wrapText="1"/>
      <protection/>
    </xf>
    <xf numFmtId="0" fontId="0" fillId="3" borderId="0" xfId="0" applyFill="1" applyBorder="1" applyAlignment="1" applyProtection="1">
      <alignment horizontal="left" vertical="top" wrapText="1"/>
      <protection/>
    </xf>
    <xf numFmtId="0" fontId="0" fillId="3" borderId="11" xfId="0" applyFill="1" applyBorder="1" applyAlignment="1" applyProtection="1">
      <alignment horizontal="left" vertical="top" wrapText="1"/>
      <protection/>
    </xf>
    <xf numFmtId="0" fontId="0" fillId="3" borderId="19" xfId="0" applyFill="1" applyBorder="1" applyAlignment="1" applyProtection="1">
      <alignment horizontal="left" vertical="top" wrapText="1"/>
      <protection/>
    </xf>
    <xf numFmtId="0" fontId="0" fillId="3" borderId="28" xfId="0" applyFill="1" applyBorder="1" applyAlignment="1" applyProtection="1">
      <alignment horizontal="left" vertical="top" wrapText="1"/>
      <protection/>
    </xf>
    <xf numFmtId="0" fontId="0" fillId="3" borderId="12" xfId="0" applyFill="1" applyBorder="1" applyAlignment="1" applyProtection="1">
      <alignment horizontal="left" vertical="top" wrapText="1"/>
      <protection/>
    </xf>
    <xf numFmtId="0" fontId="78" fillId="31" borderId="32" xfId="53" applyFont="1" applyBorder="1" applyAlignment="1" applyProtection="1">
      <alignment horizontal="center" vertical="center" wrapText="1"/>
      <protection/>
    </xf>
    <xf numFmtId="0" fontId="78" fillId="31" borderId="33" xfId="53" applyFont="1" applyBorder="1" applyAlignment="1" applyProtection="1">
      <alignment horizontal="center" vertical="center" wrapText="1"/>
      <protection/>
    </xf>
    <xf numFmtId="0" fontId="78" fillId="31" borderId="34" xfId="53" applyFont="1" applyBorder="1" applyAlignment="1" applyProtection="1">
      <alignment horizontal="center" vertical="center" wrapText="1"/>
      <protection/>
    </xf>
    <xf numFmtId="0" fontId="78" fillId="31" borderId="29" xfId="53" applyFont="1" applyBorder="1" applyAlignment="1" applyProtection="1">
      <alignment horizontal="center" vertical="center" wrapText="1"/>
      <protection/>
    </xf>
    <xf numFmtId="0" fontId="78" fillId="31" borderId="30" xfId="53" applyFont="1" applyBorder="1" applyAlignment="1" applyProtection="1">
      <alignment horizontal="center" vertical="center" wrapText="1"/>
      <protection/>
    </xf>
    <xf numFmtId="0" fontId="78" fillId="31" borderId="31" xfId="53" applyFont="1" applyBorder="1" applyAlignment="1" applyProtection="1">
      <alignment horizontal="center" vertical="center" wrapText="1"/>
      <protection/>
    </xf>
    <xf numFmtId="0" fontId="91" fillId="0" borderId="27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4</xdr:row>
      <xdr:rowOff>152400</xdr:rowOff>
    </xdr:from>
    <xdr:to>
      <xdr:col>1</xdr:col>
      <xdr:colOff>923925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54"/>
        <a:stretch>
          <a:fillRect/>
        </a:stretch>
      </xdr:blipFill>
      <xdr:spPr>
        <a:xfrm>
          <a:off x="476250" y="1476375"/>
          <a:ext cx="819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466725</xdr:colOff>
      <xdr:row>20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8007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190500</xdr:rowOff>
    </xdr:from>
    <xdr:to>
      <xdr:col>1</xdr:col>
      <xdr:colOff>1009650</xdr:colOff>
      <xdr:row>3</xdr:row>
      <xdr:rowOff>85725</xdr:rowOff>
    </xdr:to>
    <xdr:pic>
      <xdr:nvPicPr>
        <xdr:cNvPr id="3" name="Εικόνα 1" descr="http://www.uth.gr/images/logos/UTH-logo-gree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90500"/>
          <a:ext cx="1009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65</xdr:row>
      <xdr:rowOff>628650</xdr:rowOff>
    </xdr:from>
    <xdr:to>
      <xdr:col>12</xdr:col>
      <xdr:colOff>285750</xdr:colOff>
      <xdr:row>66</xdr:row>
      <xdr:rowOff>390525</xdr:rowOff>
    </xdr:to>
    <xdr:sp>
      <xdr:nvSpPr>
        <xdr:cNvPr id="1" name="Rounded Rectangular Callout 1"/>
        <xdr:cNvSpPr>
          <a:spLocks/>
        </xdr:cNvSpPr>
      </xdr:nvSpPr>
      <xdr:spPr>
        <a:xfrm>
          <a:off x="6858000" y="33099375"/>
          <a:ext cx="2438400" cy="733425"/>
        </a:xfrm>
        <a:prstGeom prst="wedgeRoundRectCallout">
          <a:avLst>
            <a:gd name="adj1" fmla="val 23481"/>
            <a:gd name="adj2" fmla="val 110962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Σύνολο Εργάσιμων Ημερών για τον ασκούμενο. Η τιμή αυτή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εμφανίζεται και στο φύλλο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Στοιχεία Πρακτικής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5.57421875" style="2" customWidth="1"/>
    <col min="2" max="2" width="29.28125" style="8" customWidth="1"/>
    <col min="3" max="3" width="45.140625" style="2" customWidth="1"/>
    <col min="4" max="4" width="10.57421875" style="2" customWidth="1"/>
    <col min="5" max="16384" width="9.140625" style="2" customWidth="1"/>
  </cols>
  <sheetData>
    <row r="1" ht="15"/>
    <row r="2" spans="3:4" ht="59.25" customHeight="1">
      <c r="C2" s="23" t="s">
        <v>30</v>
      </c>
      <c r="D2" s="47" t="s">
        <v>42</v>
      </c>
    </row>
    <row r="3" ht="15"/>
    <row r="4" ht="15"/>
    <row r="5" spans="2:3" ht="24" customHeight="1">
      <c r="B5" s="24" t="s">
        <v>1</v>
      </c>
      <c r="C5" s="9"/>
    </row>
    <row r="6" spans="2:3" ht="24" customHeight="1">
      <c r="B6" s="25" t="s">
        <v>0</v>
      </c>
      <c r="C6" s="10"/>
    </row>
    <row r="7" spans="2:3" ht="24" customHeight="1">
      <c r="B7" s="25" t="s">
        <v>16</v>
      </c>
      <c r="C7" s="11"/>
    </row>
    <row r="8" spans="2:3" ht="24" customHeight="1">
      <c r="B8" s="25" t="s">
        <v>17</v>
      </c>
      <c r="C8" s="11"/>
    </row>
    <row r="9" spans="2:3" ht="24" customHeight="1">
      <c r="B9" s="26" t="s">
        <v>2</v>
      </c>
      <c r="C9" s="12"/>
    </row>
    <row r="10" spans="2:3" ht="21.75" customHeight="1">
      <c r="B10" s="3"/>
      <c r="C10" s="4"/>
    </row>
    <row r="11" spans="2:3" ht="22.5" customHeight="1">
      <c r="B11" s="43" t="s">
        <v>5</v>
      </c>
      <c r="C11" s="5"/>
    </row>
    <row r="12" spans="1:4" ht="22.5" customHeight="1">
      <c r="A12" s="6">
        <v>1</v>
      </c>
      <c r="B12" s="56"/>
      <c r="C12" s="57"/>
      <c r="D12" s="41" t="s">
        <v>35</v>
      </c>
    </row>
    <row r="13" spans="1:4" ht="22.5" customHeight="1">
      <c r="A13" s="6">
        <v>2</v>
      </c>
      <c r="B13" s="66"/>
      <c r="C13" s="67"/>
      <c r="D13" s="41" t="s">
        <v>36</v>
      </c>
    </row>
    <row r="14" spans="1:4" ht="22.5" customHeight="1">
      <c r="A14" s="6">
        <v>3</v>
      </c>
      <c r="B14" s="58"/>
      <c r="C14" s="59"/>
      <c r="D14" s="41" t="s">
        <v>37</v>
      </c>
    </row>
    <row r="15" ht="22.5" customHeight="1">
      <c r="A15" s="6"/>
    </row>
    <row r="16" spans="1:2" ht="22.5" customHeight="1">
      <c r="A16" s="6"/>
      <c r="B16" s="51" t="s">
        <v>29</v>
      </c>
    </row>
    <row r="17" spans="1:3" ht="22.5" customHeight="1">
      <c r="A17" s="6"/>
      <c r="B17" s="52" t="s">
        <v>15</v>
      </c>
      <c r="C17" s="44"/>
    </row>
    <row r="18" spans="1:4" ht="22.5" customHeight="1">
      <c r="A18" s="6"/>
      <c r="B18" s="53" t="s">
        <v>14</v>
      </c>
      <c r="C18" s="45"/>
      <c r="D18" s="41"/>
    </row>
    <row r="19" spans="2:3" ht="28.5" customHeight="1" thickBot="1">
      <c r="B19" s="3"/>
      <c r="C19" s="5"/>
    </row>
    <row r="20" spans="2:4" ht="26.25" customHeight="1">
      <c r="B20" s="27" t="s">
        <v>3</v>
      </c>
      <c r="C20" s="40">
        <v>43565</v>
      </c>
      <c r="D20" s="41" t="s">
        <v>31</v>
      </c>
    </row>
    <row r="21" spans="2:4" ht="15">
      <c r="B21" s="48" t="s">
        <v>40</v>
      </c>
      <c r="C21" s="49">
        <f>C20+24*7-3</f>
        <v>43730</v>
      </c>
      <c r="D21" s="41" t="s">
        <v>38</v>
      </c>
    </row>
    <row r="22" spans="2:4" ht="26.25" customHeight="1" thickBot="1">
      <c r="B22" s="28" t="s">
        <v>4</v>
      </c>
      <c r="C22" s="50">
        <v>43747</v>
      </c>
      <c r="D22" s="41" t="s">
        <v>41</v>
      </c>
    </row>
    <row r="23" spans="2:3" ht="15">
      <c r="B23" s="7"/>
      <c r="C23" s="60" t="s">
        <v>32</v>
      </c>
    </row>
    <row r="24" ht="15">
      <c r="C24" s="61"/>
    </row>
    <row r="25" ht="15"/>
    <row r="26" ht="15.75" thickBot="1"/>
    <row r="27" spans="2:3" ht="22.5" customHeight="1">
      <c r="B27" s="62" t="s">
        <v>21</v>
      </c>
      <c r="C27" s="64">
        <f>extra!L69</f>
        <v>0</v>
      </c>
    </row>
    <row r="28" spans="2:3" ht="22.5" customHeight="1" thickBot="1">
      <c r="B28" s="63"/>
      <c r="C28" s="65"/>
    </row>
    <row r="29" spans="2:3" ht="15" customHeight="1">
      <c r="B29" s="68" t="s">
        <v>33</v>
      </c>
      <c r="C29" s="68"/>
    </row>
    <row r="30" spans="2:3" ht="14.25">
      <c r="B30" s="46"/>
      <c r="C30" s="46"/>
    </row>
    <row r="31" ht="14.25">
      <c r="B31" s="2"/>
    </row>
    <row r="36" spans="2:3" ht="17.25">
      <c r="B36" s="54" t="s">
        <v>43</v>
      </c>
      <c r="C36" s="55"/>
    </row>
    <row r="38" ht="14.25">
      <c r="B38" s="2"/>
    </row>
    <row r="42" ht="14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8"/>
  <sheetViews>
    <sheetView zoomScalePageLayoutView="0" workbookViewId="0" topLeftCell="A70">
      <selection activeCell="C7" sqref="C7"/>
    </sheetView>
  </sheetViews>
  <sheetFormatPr defaultColWidth="9.140625" defaultRowHeight="15"/>
  <cols>
    <col min="1" max="1" width="1.421875" style="2" customWidth="1"/>
    <col min="2" max="2" width="14.28125" style="22" customWidth="1"/>
    <col min="3" max="3" width="48.57421875" style="2" customWidth="1"/>
    <col min="4" max="4" width="12.140625" style="22" customWidth="1"/>
    <col min="5" max="5" width="2.7109375" style="2" customWidth="1"/>
    <col min="6" max="13" width="8.00390625" style="2" customWidth="1"/>
    <col min="14" max="16384" width="9.140625" style="2" customWidth="1"/>
  </cols>
  <sheetData>
    <row r="1" spans="2:4" ht="18">
      <c r="B1" s="69" t="s">
        <v>8</v>
      </c>
      <c r="C1" s="69"/>
      <c r="D1" s="69"/>
    </row>
    <row r="2" ht="15"/>
    <row r="3" spans="2:7" ht="18.75" customHeight="1">
      <c r="B3" s="13" t="s">
        <v>7</v>
      </c>
      <c r="C3" s="14" t="s">
        <v>9</v>
      </c>
      <c r="D3" s="39">
        <f>'Στοιχεία Πρακτικής'!C20</f>
        <v>43565</v>
      </c>
      <c r="E3" s="73">
        <f>WEEKDAY(D3)</f>
        <v>4</v>
      </c>
      <c r="F3" s="74"/>
      <c r="G3" s="74"/>
    </row>
    <row r="4" spans="2:7" ht="18.75" customHeight="1">
      <c r="B4" s="15">
        <v>1</v>
      </c>
      <c r="C4" s="14" t="s">
        <v>10</v>
      </c>
      <c r="D4" s="38">
        <f>D3+4</f>
        <v>43569</v>
      </c>
      <c r="E4" s="73">
        <f>WEEKDAY(D4)</f>
        <v>1</v>
      </c>
      <c r="F4" s="74"/>
      <c r="G4" s="74"/>
    </row>
    <row r="5" ht="15"/>
    <row r="6" spans="2:13" ht="31.5" customHeight="1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3" ht="76.5" customHeight="1">
      <c r="B7" s="31">
        <f>D3</f>
        <v>43565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3" ht="76.5" customHeight="1">
      <c r="B8" s="31">
        <f>B7+1</f>
        <v>43566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3" ht="76.5" customHeight="1">
      <c r="B9" s="31">
        <f>B8+1</f>
        <v>43567</v>
      </c>
      <c r="C9" s="29"/>
      <c r="D9" s="33"/>
      <c r="F9" s="75" t="s">
        <v>39</v>
      </c>
      <c r="G9" s="76"/>
      <c r="H9" s="76"/>
      <c r="I9" s="76"/>
      <c r="J9" s="76"/>
      <c r="K9" s="76"/>
      <c r="L9" s="76"/>
      <c r="M9" s="77"/>
    </row>
    <row r="10" spans="2:13" ht="76.5" customHeight="1">
      <c r="B10" s="31">
        <f>B9+1</f>
        <v>43568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3" ht="76.5" customHeight="1">
      <c r="B11" s="34">
        <f>B10+1</f>
        <v>43569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3:4" ht="19.5" customHeight="1">
      <c r="C12" s="18" t="s">
        <v>11</v>
      </c>
      <c r="D12" s="19">
        <f>SUM(D7:D11)</f>
        <v>0</v>
      </c>
    </row>
    <row r="13" spans="3:12" ht="19.5" customHeight="1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ht="14.25">
      <c r="N14" s="22"/>
    </row>
    <row r="15" spans="2:4" ht="17.25">
      <c r="B15" s="69" t="s">
        <v>8</v>
      </c>
      <c r="C15" s="69"/>
      <c r="D15" s="69"/>
    </row>
    <row r="17" spans="2:7" ht="18.75" customHeight="1">
      <c r="B17" s="13" t="s">
        <v>7</v>
      </c>
      <c r="C17" s="14" t="s">
        <v>9</v>
      </c>
      <c r="D17" s="39">
        <f>D3+7</f>
        <v>43572</v>
      </c>
      <c r="E17" s="70">
        <f>D17</f>
        <v>43572</v>
      </c>
      <c r="F17" s="71"/>
      <c r="G17" s="71"/>
    </row>
    <row r="18" spans="2:7" ht="18.75" customHeight="1">
      <c r="B18" s="15">
        <f>B4+1</f>
        <v>2</v>
      </c>
      <c r="C18" s="14" t="s">
        <v>10</v>
      </c>
      <c r="D18" s="38">
        <f>D17+4</f>
        <v>43576</v>
      </c>
      <c r="E18" s="70">
        <f>D18</f>
        <v>43576</v>
      </c>
      <c r="F18" s="71"/>
      <c r="G18" s="71"/>
    </row>
    <row r="20" spans="2:13" ht="31.5" customHeight="1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>
      <c r="B21" s="31">
        <f>D17</f>
        <v>43572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>
      <c r="B22" s="31">
        <f>B21+1</f>
        <v>43573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>
      <c r="B23" s="31">
        <f>B22+1</f>
        <v>43574</v>
      </c>
      <c r="C23" s="29"/>
      <c r="D23" s="33"/>
      <c r="F23" s="75" t="str">
        <f>F9</f>
        <v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76"/>
      <c r="H23" s="76"/>
      <c r="I23" s="76"/>
      <c r="J23" s="76"/>
      <c r="K23" s="76"/>
      <c r="L23" s="76"/>
      <c r="M23" s="77"/>
    </row>
    <row r="24" spans="2:13" ht="76.5" customHeight="1">
      <c r="B24" s="31">
        <f>B23+1</f>
        <v>43575</v>
      </c>
      <c r="C24" s="29"/>
      <c r="D24" s="33"/>
      <c r="F24" s="78"/>
      <c r="G24" s="79"/>
      <c r="H24" s="79"/>
      <c r="I24" s="79"/>
      <c r="J24" s="79"/>
      <c r="K24" s="79"/>
      <c r="L24" s="79"/>
      <c r="M24" s="80"/>
    </row>
    <row r="25" spans="2:13" ht="76.5" customHeight="1">
      <c r="B25" s="34">
        <f>B24+1</f>
        <v>43576</v>
      </c>
      <c r="C25" s="30"/>
      <c r="D25" s="36"/>
      <c r="F25" s="81"/>
      <c r="G25" s="82"/>
      <c r="H25" s="82"/>
      <c r="I25" s="82"/>
      <c r="J25" s="82"/>
      <c r="K25" s="82"/>
      <c r="L25" s="82"/>
      <c r="M25" s="83"/>
    </row>
    <row r="26" spans="3:4" ht="19.5" customHeight="1">
      <c r="C26" s="18" t="s">
        <v>11</v>
      </c>
      <c r="D26" s="19">
        <f>SUM(D21:D25)</f>
        <v>0</v>
      </c>
    </row>
    <row r="27" spans="3:12" ht="19.5" customHeight="1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4" ht="17.25">
      <c r="B29" s="69" t="s">
        <v>8</v>
      </c>
      <c r="C29" s="69"/>
      <c r="D29" s="69"/>
    </row>
    <row r="31" spans="2:7" ht="18.75" customHeight="1">
      <c r="B31" s="13" t="s">
        <v>7</v>
      </c>
      <c r="C31" s="14" t="s">
        <v>9</v>
      </c>
      <c r="D31" s="39">
        <f>D17+7</f>
        <v>43579</v>
      </c>
      <c r="E31" s="70">
        <f>D31</f>
        <v>43579</v>
      </c>
      <c r="F31" s="71"/>
      <c r="G31" s="71"/>
    </row>
    <row r="32" spans="2:7" ht="18.75" customHeight="1">
      <c r="B32" s="15">
        <f>B18+1</f>
        <v>3</v>
      </c>
      <c r="C32" s="14" t="s">
        <v>10</v>
      </c>
      <c r="D32" s="38">
        <f>D31+4</f>
        <v>43583</v>
      </c>
      <c r="E32" s="70">
        <f>D32</f>
        <v>43583</v>
      </c>
      <c r="F32" s="71"/>
      <c r="G32" s="71"/>
    </row>
    <row r="34" spans="2:13" ht="31.5" customHeight="1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>
      <c r="B35" s="31">
        <f>D31</f>
        <v>43579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>
      <c r="B36" s="31">
        <f>B35+1</f>
        <v>43580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>
      <c r="B37" s="31">
        <f>B36+1</f>
        <v>43581</v>
      </c>
      <c r="C37" s="32"/>
      <c r="D37" s="33"/>
      <c r="F37" s="75" t="str">
        <f>F9</f>
        <v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76"/>
      <c r="H37" s="76"/>
      <c r="I37" s="76"/>
      <c r="J37" s="76"/>
      <c r="K37" s="76"/>
      <c r="L37" s="76"/>
      <c r="M37" s="77"/>
    </row>
    <row r="38" spans="2:13" ht="76.5" customHeight="1">
      <c r="B38" s="31">
        <f>B37+1</f>
        <v>43582</v>
      </c>
      <c r="C38" s="32"/>
      <c r="D38" s="33"/>
      <c r="F38" s="78"/>
      <c r="G38" s="79"/>
      <c r="H38" s="79"/>
      <c r="I38" s="79"/>
      <c r="J38" s="79"/>
      <c r="K38" s="79"/>
      <c r="L38" s="79"/>
      <c r="M38" s="80"/>
    </row>
    <row r="39" spans="2:13" ht="76.5" customHeight="1">
      <c r="B39" s="34">
        <f>B38+1</f>
        <v>43583</v>
      </c>
      <c r="C39" s="35"/>
      <c r="D39" s="36"/>
      <c r="F39" s="81"/>
      <c r="G39" s="82"/>
      <c r="H39" s="82"/>
      <c r="I39" s="82"/>
      <c r="J39" s="82"/>
      <c r="K39" s="82"/>
      <c r="L39" s="82"/>
      <c r="M39" s="83"/>
    </row>
    <row r="40" spans="3:4" ht="19.5" customHeight="1">
      <c r="C40" s="18" t="s">
        <v>11</v>
      </c>
      <c r="D40" s="19">
        <f>SUM(D35:D39)</f>
        <v>0</v>
      </c>
    </row>
    <row r="41" spans="3:12" ht="19.5" customHeight="1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4" ht="17.25">
      <c r="B43" s="69" t="s">
        <v>8</v>
      </c>
      <c r="C43" s="69"/>
      <c r="D43" s="69"/>
    </row>
    <row r="45" spans="2:7" ht="18.75" customHeight="1">
      <c r="B45" s="13" t="s">
        <v>7</v>
      </c>
      <c r="C45" s="14" t="s">
        <v>9</v>
      </c>
      <c r="D45" s="39">
        <f>D31+7</f>
        <v>43586</v>
      </c>
      <c r="E45" s="70">
        <f>D45</f>
        <v>43586</v>
      </c>
      <c r="F45" s="71"/>
      <c r="G45" s="71"/>
    </row>
    <row r="46" spans="2:7" ht="18.75" customHeight="1">
      <c r="B46" s="15">
        <f>B32+1</f>
        <v>4</v>
      </c>
      <c r="C46" s="14" t="s">
        <v>10</v>
      </c>
      <c r="D46" s="38">
        <f>D45+4</f>
        <v>43590</v>
      </c>
      <c r="E46" s="70">
        <f>D46</f>
        <v>43590</v>
      </c>
      <c r="F46" s="71"/>
      <c r="G46" s="71"/>
    </row>
    <row r="48" spans="2:13" ht="31.5" customHeight="1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>
      <c r="B49" s="31">
        <f>D45</f>
        <v>43586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>
      <c r="B50" s="31">
        <f>B49+1</f>
        <v>43587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>
      <c r="B51" s="31">
        <f>B50+1</f>
        <v>43588</v>
      </c>
      <c r="C51" s="32"/>
      <c r="D51" s="33"/>
      <c r="F51" s="75" t="str">
        <f>F9</f>
        <v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76"/>
      <c r="H51" s="76"/>
      <c r="I51" s="76"/>
      <c r="J51" s="76"/>
      <c r="K51" s="76"/>
      <c r="L51" s="76"/>
      <c r="M51" s="77"/>
    </row>
    <row r="52" spans="2:13" ht="76.5" customHeight="1">
      <c r="B52" s="31">
        <f>B51+1</f>
        <v>43589</v>
      </c>
      <c r="C52" s="32"/>
      <c r="D52" s="33"/>
      <c r="F52" s="78"/>
      <c r="G52" s="79"/>
      <c r="H52" s="79"/>
      <c r="I52" s="79"/>
      <c r="J52" s="79"/>
      <c r="K52" s="79"/>
      <c r="L52" s="79"/>
      <c r="M52" s="80"/>
    </row>
    <row r="53" spans="2:13" ht="76.5" customHeight="1">
      <c r="B53" s="34">
        <f>B52+1</f>
        <v>43590</v>
      </c>
      <c r="C53" s="35"/>
      <c r="D53" s="36"/>
      <c r="F53" s="81"/>
      <c r="G53" s="82"/>
      <c r="H53" s="82"/>
      <c r="I53" s="82"/>
      <c r="J53" s="82"/>
      <c r="K53" s="82"/>
      <c r="L53" s="82"/>
      <c r="M53" s="83"/>
    </row>
    <row r="54" spans="3:4" ht="19.5" customHeight="1">
      <c r="C54" s="18" t="s">
        <v>11</v>
      </c>
      <c r="D54" s="19">
        <f>SUM(D49:D53)</f>
        <v>0</v>
      </c>
    </row>
    <row r="55" spans="3:12" ht="19.5" customHeight="1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4" ht="17.25">
      <c r="B57" s="69" t="s">
        <v>8</v>
      </c>
      <c r="C57" s="69"/>
      <c r="D57" s="69"/>
    </row>
    <row r="59" spans="2:7" ht="18.75" customHeight="1">
      <c r="B59" s="13" t="s">
        <v>7</v>
      </c>
      <c r="C59" s="14" t="s">
        <v>9</v>
      </c>
      <c r="D59" s="39">
        <f>D45+7</f>
        <v>43593</v>
      </c>
      <c r="E59" s="70">
        <f>D59</f>
        <v>43593</v>
      </c>
      <c r="F59" s="71"/>
      <c r="G59" s="71"/>
    </row>
    <row r="60" spans="2:7" ht="18.75" customHeight="1">
      <c r="B60" s="15">
        <f>B46+1</f>
        <v>5</v>
      </c>
      <c r="C60" s="14" t="s">
        <v>10</v>
      </c>
      <c r="D60" s="38">
        <f>D59+4</f>
        <v>43597</v>
      </c>
      <c r="E60" s="70">
        <f>D60</f>
        <v>43597</v>
      </c>
      <c r="F60" s="71"/>
      <c r="G60" s="71"/>
    </row>
    <row r="62" spans="2:13" ht="31.5" customHeight="1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>
      <c r="B63" s="31">
        <f>D59</f>
        <v>43593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>
      <c r="B64" s="31">
        <f>B63+1</f>
        <v>43594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3" ht="76.5" customHeight="1">
      <c r="B65" s="31">
        <f>B64+1</f>
        <v>43595</v>
      </c>
      <c r="C65" s="32"/>
      <c r="D65" s="33"/>
      <c r="F65" s="75" t="str">
        <f>F9</f>
        <v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76"/>
      <c r="H65" s="76"/>
      <c r="I65" s="76"/>
      <c r="J65" s="76"/>
      <c r="K65" s="76"/>
      <c r="L65" s="76"/>
      <c r="M65" s="77"/>
    </row>
    <row r="66" spans="2:13" ht="76.5" customHeight="1">
      <c r="B66" s="31">
        <f>B65+1</f>
        <v>43596</v>
      </c>
      <c r="C66" s="32"/>
      <c r="D66" s="33"/>
      <c r="F66" s="78"/>
      <c r="G66" s="79"/>
      <c r="H66" s="79"/>
      <c r="I66" s="79"/>
      <c r="J66" s="79"/>
      <c r="K66" s="79"/>
      <c r="L66" s="79"/>
      <c r="M66" s="80"/>
    </row>
    <row r="67" spans="2:13" ht="76.5" customHeight="1">
      <c r="B67" s="34">
        <f>B66+1</f>
        <v>43597</v>
      </c>
      <c r="C67" s="35"/>
      <c r="D67" s="36"/>
      <c r="F67" s="81"/>
      <c r="G67" s="82"/>
      <c r="H67" s="82"/>
      <c r="I67" s="82"/>
      <c r="J67" s="82"/>
      <c r="K67" s="82"/>
      <c r="L67" s="82"/>
      <c r="M67" s="83"/>
    </row>
    <row r="68" spans="3:4" ht="19.5" customHeight="1">
      <c r="C68" s="18" t="s">
        <v>11</v>
      </c>
      <c r="D68" s="19">
        <f>SUM(D63:D67)</f>
        <v>0</v>
      </c>
    </row>
    <row r="69" spans="3:12" ht="19.5" customHeight="1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4" ht="16.5">
      <c r="B73" s="93" t="s">
        <v>22</v>
      </c>
      <c r="C73" s="94"/>
      <c r="D73" s="95"/>
    </row>
    <row r="74" spans="2:4" ht="150" customHeight="1">
      <c r="B74" s="102"/>
      <c r="C74" s="103"/>
      <c r="D74" s="104"/>
    </row>
    <row r="77" spans="2:4" ht="16.5">
      <c r="B77" s="93" t="s">
        <v>23</v>
      </c>
      <c r="C77" s="94"/>
      <c r="D77" s="95"/>
    </row>
    <row r="78" spans="2:4" ht="150" customHeight="1">
      <c r="B78" s="90"/>
      <c r="C78" s="91"/>
      <c r="D78" s="92"/>
    </row>
  </sheetData>
  <sheetProtection password="DD34" sheet="1" objects="1" scenarios="1" selectLockedCells="1"/>
  <mergeCells count="34"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  <mergeCell ref="B78:D78"/>
    <mergeCell ref="B73:D73"/>
    <mergeCell ref="B77:D77"/>
    <mergeCell ref="F62:M62"/>
    <mergeCell ref="B57:D57"/>
    <mergeCell ref="E59:G59"/>
    <mergeCell ref="E60:G60"/>
    <mergeCell ref="F65:M67"/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</mergeCells>
  <conditionalFormatting sqref="E3:G3">
    <cfRule type="cellIs" priority="2" dxfId="0" operator="notEqual">
      <formula>2</formula>
    </cfRule>
  </conditionalFormatting>
  <conditionalFormatting sqref="E4:G4">
    <cfRule type="cellIs" priority="1" dxfId="0" operator="notEqual">
      <formula>6</formula>
    </cfRule>
  </conditionalFormatting>
  <printOptions/>
  <pageMargins left="0.12" right="0.2" top="0.33" bottom="0.28" header="0.17" footer="0.14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8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1.421875" style="2" customWidth="1"/>
    <col min="2" max="2" width="14.28125" style="22" customWidth="1"/>
    <col min="3" max="3" width="48.57421875" style="2" customWidth="1"/>
    <col min="4" max="4" width="12.140625" style="22" customWidth="1"/>
    <col min="5" max="5" width="2.7109375" style="2" customWidth="1"/>
    <col min="6" max="13" width="8.00390625" style="2" customWidth="1"/>
    <col min="14" max="16384" width="9.140625" style="2" customWidth="1"/>
  </cols>
  <sheetData>
    <row r="1" spans="2:4" ht="18">
      <c r="B1" s="69" t="s">
        <v>8</v>
      </c>
      <c r="C1" s="69"/>
      <c r="D1" s="69"/>
    </row>
    <row r="2" ht="15"/>
    <row r="3" spans="2:7" ht="18.75" customHeight="1">
      <c r="B3" s="13" t="s">
        <v>7</v>
      </c>
      <c r="C3" s="14" t="s">
        <v>9</v>
      </c>
      <c r="D3" s="37">
        <v>42457</v>
      </c>
      <c r="E3" s="70">
        <f>D3</f>
        <v>42457</v>
      </c>
      <c r="F3" s="71"/>
      <c r="G3" s="71"/>
    </row>
    <row r="4" spans="2:7" ht="18.75" customHeight="1">
      <c r="B4" s="42">
        <f>(2ος!D3-'Στοιχεία Πρακτικής'!C20)/7+1</f>
        <v>-157.28571428571428</v>
      </c>
      <c r="C4" s="14" t="s">
        <v>10</v>
      </c>
      <c r="D4" s="38">
        <f>D3+4</f>
        <v>42461</v>
      </c>
      <c r="E4" s="70">
        <f>D4</f>
        <v>42461</v>
      </c>
      <c r="F4" s="71"/>
      <c r="G4" s="71"/>
    </row>
    <row r="5" ht="15"/>
    <row r="6" spans="2:13" ht="31.5" customHeight="1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3" ht="76.5" customHeight="1">
      <c r="B7" s="31">
        <f>D3</f>
        <v>42457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3" ht="76.5" customHeight="1">
      <c r="B8" s="31">
        <f>B7+1</f>
        <v>42458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3" ht="76.5" customHeight="1">
      <c r="B9" s="31">
        <f>B8+1</f>
        <v>42459</v>
      </c>
      <c r="C9" s="29"/>
      <c r="D9" s="33"/>
      <c r="F9" s="75" t="str">
        <f>1ος!F9:M11</f>
        <v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3" ht="76.5" customHeight="1">
      <c r="B10" s="31">
        <f>B9+1</f>
        <v>42460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3" ht="76.5" customHeight="1">
      <c r="B11" s="34">
        <f>B10+1</f>
        <v>42461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3:4" ht="19.5" customHeight="1">
      <c r="C12" s="18" t="s">
        <v>11</v>
      </c>
      <c r="D12" s="19">
        <f>SUM(D7:D11)</f>
        <v>0</v>
      </c>
    </row>
    <row r="13" spans="3:12" ht="19.5" customHeight="1">
      <c r="C13" s="18" t="s">
        <v>20</v>
      </c>
      <c r="D13" s="19">
        <f>COUNTA(D7:D11)</f>
        <v>0</v>
      </c>
      <c r="K13" s="20" t="s">
        <v>19</v>
      </c>
      <c r="L13" s="21">
        <f>D13+1ος!L69</f>
        <v>0</v>
      </c>
    </row>
    <row r="14" ht="14.25">
      <c r="N14" s="22"/>
    </row>
    <row r="15" spans="2:4" ht="17.25">
      <c r="B15" s="69" t="s">
        <v>8</v>
      </c>
      <c r="C15" s="69"/>
      <c r="D15" s="69"/>
    </row>
    <row r="17" spans="2:7" ht="18.75" customHeight="1">
      <c r="B17" s="13" t="s">
        <v>7</v>
      </c>
      <c r="C17" s="14" t="s">
        <v>9</v>
      </c>
      <c r="D17" s="39">
        <f>D3+7</f>
        <v>42464</v>
      </c>
      <c r="E17" s="70">
        <f>D17</f>
        <v>42464</v>
      </c>
      <c r="F17" s="71"/>
      <c r="G17" s="71"/>
    </row>
    <row r="18" spans="2:7" ht="18.75" customHeight="1">
      <c r="B18" s="15">
        <f>B4+1</f>
        <v>-156.28571428571428</v>
      </c>
      <c r="C18" s="14" t="s">
        <v>10</v>
      </c>
      <c r="D18" s="38">
        <f>D17+4</f>
        <v>42468</v>
      </c>
      <c r="E18" s="70">
        <f>D18</f>
        <v>42468</v>
      </c>
      <c r="F18" s="71"/>
      <c r="G18" s="71"/>
    </row>
    <row r="20" spans="2:13" ht="31.5" customHeight="1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>
      <c r="B21" s="31">
        <f>D17</f>
        <v>42464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>
      <c r="B22" s="31">
        <f>B21+1</f>
        <v>42465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4" ht="76.5" customHeight="1">
      <c r="B23" s="31">
        <f>B22+1</f>
        <v>42466</v>
      </c>
      <c r="C23" s="29"/>
      <c r="D23" s="33"/>
    </row>
    <row r="24" spans="2:4" ht="76.5" customHeight="1">
      <c r="B24" s="31">
        <f>B23+1</f>
        <v>42467</v>
      </c>
      <c r="C24" s="29"/>
      <c r="D24" s="33"/>
    </row>
    <row r="25" spans="2:4" ht="76.5" customHeight="1">
      <c r="B25" s="34">
        <f>B24+1</f>
        <v>42468</v>
      </c>
      <c r="C25" s="30"/>
      <c r="D25" s="36"/>
    </row>
    <row r="26" spans="3:4" ht="19.5" customHeight="1">
      <c r="C26" s="18" t="s">
        <v>11</v>
      </c>
      <c r="D26" s="19">
        <f>SUM(D21:D25)</f>
        <v>0</v>
      </c>
    </row>
    <row r="27" spans="3:12" ht="19.5" customHeight="1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4" ht="17.25">
      <c r="B29" s="69" t="s">
        <v>8</v>
      </c>
      <c r="C29" s="69"/>
      <c r="D29" s="69"/>
    </row>
    <row r="31" spans="2:7" ht="18.75" customHeight="1">
      <c r="B31" s="13" t="s">
        <v>7</v>
      </c>
      <c r="C31" s="14" t="s">
        <v>9</v>
      </c>
      <c r="D31" s="39">
        <f>D17+7</f>
        <v>42471</v>
      </c>
      <c r="E31" s="70">
        <f>D31</f>
        <v>42471</v>
      </c>
      <c r="F31" s="71"/>
      <c r="G31" s="71"/>
    </row>
    <row r="32" spans="2:7" ht="18.75" customHeight="1">
      <c r="B32" s="15">
        <f>B18+1</f>
        <v>-155.28571428571428</v>
      </c>
      <c r="C32" s="14" t="s">
        <v>10</v>
      </c>
      <c r="D32" s="38">
        <f>D31+4</f>
        <v>42475</v>
      </c>
      <c r="E32" s="70">
        <f>D32</f>
        <v>42475</v>
      </c>
      <c r="F32" s="71"/>
      <c r="G32" s="71"/>
    </row>
    <row r="34" spans="2:13" ht="31.5" customHeight="1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>
      <c r="B35" s="31">
        <f>D31</f>
        <v>42471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>
      <c r="B36" s="31">
        <f>B35+1</f>
        <v>42472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4" ht="76.5" customHeight="1">
      <c r="B37" s="31">
        <f>B36+1</f>
        <v>42473</v>
      </c>
      <c r="C37" s="32"/>
      <c r="D37" s="33"/>
    </row>
    <row r="38" spans="2:4" ht="76.5" customHeight="1">
      <c r="B38" s="31">
        <f>B37+1</f>
        <v>42474</v>
      </c>
      <c r="C38" s="32"/>
      <c r="D38" s="33"/>
    </row>
    <row r="39" spans="2:4" ht="76.5" customHeight="1">
      <c r="B39" s="34">
        <f>B38+1</f>
        <v>42475</v>
      </c>
      <c r="C39" s="35"/>
      <c r="D39" s="36"/>
    </row>
    <row r="40" spans="3:4" ht="19.5" customHeight="1">
      <c r="C40" s="18" t="s">
        <v>11</v>
      </c>
      <c r="D40" s="19">
        <f>SUM(D35:D39)</f>
        <v>0</v>
      </c>
    </row>
    <row r="41" spans="3:12" ht="19.5" customHeight="1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4" ht="17.25">
      <c r="B43" s="69" t="s">
        <v>8</v>
      </c>
      <c r="C43" s="69"/>
      <c r="D43" s="69"/>
    </row>
    <row r="45" spans="2:7" ht="18.75" customHeight="1">
      <c r="B45" s="13" t="s">
        <v>7</v>
      </c>
      <c r="C45" s="14" t="s">
        <v>9</v>
      </c>
      <c r="D45" s="39">
        <f>D31+7</f>
        <v>42478</v>
      </c>
      <c r="E45" s="70">
        <f>D45</f>
        <v>42478</v>
      </c>
      <c r="F45" s="71"/>
      <c r="G45" s="71"/>
    </row>
    <row r="46" spans="2:7" ht="18.75" customHeight="1">
      <c r="B46" s="15">
        <f>B32+1</f>
        <v>-154.28571428571428</v>
      </c>
      <c r="C46" s="14" t="s">
        <v>10</v>
      </c>
      <c r="D46" s="38">
        <f>D45+4</f>
        <v>42482</v>
      </c>
      <c r="E46" s="70">
        <f>D46</f>
        <v>42482</v>
      </c>
      <c r="F46" s="71"/>
      <c r="G46" s="71"/>
    </row>
    <row r="48" spans="2:13" ht="31.5" customHeight="1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>
      <c r="B49" s="31">
        <f>D45</f>
        <v>42478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>
      <c r="B50" s="31">
        <f>B49+1</f>
        <v>42479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4" ht="76.5" customHeight="1">
      <c r="B51" s="31">
        <f>B50+1</f>
        <v>42480</v>
      </c>
      <c r="C51" s="32"/>
      <c r="D51" s="33"/>
    </row>
    <row r="52" spans="2:4" ht="76.5" customHeight="1">
      <c r="B52" s="31">
        <f>B51+1</f>
        <v>42481</v>
      </c>
      <c r="C52" s="32"/>
      <c r="D52" s="33"/>
    </row>
    <row r="53" spans="2:4" ht="76.5" customHeight="1">
      <c r="B53" s="34">
        <f>B52+1</f>
        <v>42482</v>
      </c>
      <c r="C53" s="35"/>
      <c r="D53" s="36"/>
    </row>
    <row r="54" spans="3:4" ht="19.5" customHeight="1">
      <c r="C54" s="18" t="s">
        <v>11</v>
      </c>
      <c r="D54" s="19">
        <f>SUM(D49:D53)</f>
        <v>0</v>
      </c>
    </row>
    <row r="55" spans="3:12" ht="19.5" customHeight="1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4" ht="17.25">
      <c r="B57" s="69" t="s">
        <v>8</v>
      </c>
      <c r="C57" s="69"/>
      <c r="D57" s="69"/>
    </row>
    <row r="59" spans="2:7" ht="18.75" customHeight="1">
      <c r="B59" s="13" t="s">
        <v>7</v>
      </c>
      <c r="C59" s="14" t="s">
        <v>9</v>
      </c>
      <c r="D59" s="39">
        <f>D45+7</f>
        <v>42485</v>
      </c>
      <c r="E59" s="73">
        <f>WEEKDAY(D59)</f>
        <v>2</v>
      </c>
      <c r="F59" s="74"/>
      <c r="G59" s="74"/>
    </row>
    <row r="60" spans="2:7" ht="18.75" customHeight="1">
      <c r="B60" s="15">
        <f>B46+1</f>
        <v>-153.28571428571428</v>
      </c>
      <c r="C60" s="14" t="s">
        <v>10</v>
      </c>
      <c r="D60" s="38">
        <f>D59+4</f>
        <v>42489</v>
      </c>
      <c r="E60" s="73">
        <f>WEEKDAY(D60)</f>
        <v>6</v>
      </c>
      <c r="F60" s="74"/>
      <c r="G60" s="74"/>
    </row>
    <row r="62" spans="2:13" ht="31.5" customHeight="1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>
      <c r="B63" s="31">
        <f>D59</f>
        <v>42485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>
      <c r="B64" s="31">
        <f>B63+1</f>
        <v>42486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4" ht="76.5" customHeight="1">
      <c r="B65" s="31">
        <f>B64+1</f>
        <v>42487</v>
      </c>
      <c r="C65" s="32"/>
      <c r="D65" s="33"/>
    </row>
    <row r="66" spans="2:4" ht="76.5" customHeight="1">
      <c r="B66" s="31">
        <f>B65+1</f>
        <v>42488</v>
      </c>
      <c r="C66" s="32"/>
      <c r="D66" s="33"/>
    </row>
    <row r="67" spans="2:4" ht="76.5" customHeight="1">
      <c r="B67" s="34">
        <f>B66+1</f>
        <v>42489</v>
      </c>
      <c r="C67" s="35"/>
      <c r="D67" s="36"/>
    </row>
    <row r="68" spans="3:4" ht="19.5" customHeight="1">
      <c r="C68" s="18" t="s">
        <v>11</v>
      </c>
      <c r="D68" s="19">
        <f>SUM(D63:D67)</f>
        <v>0</v>
      </c>
    </row>
    <row r="69" spans="3:12" ht="19.5" customHeight="1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4" ht="16.5">
      <c r="B73" s="93" t="s">
        <v>22</v>
      </c>
      <c r="C73" s="94"/>
      <c r="D73" s="95"/>
    </row>
    <row r="74" spans="2:4" ht="150" customHeight="1">
      <c r="B74" s="102"/>
      <c r="C74" s="103"/>
      <c r="D74" s="104"/>
    </row>
    <row r="77" spans="2:4" ht="16.5">
      <c r="B77" s="93" t="s">
        <v>23</v>
      </c>
      <c r="C77" s="94"/>
      <c r="D77" s="95"/>
    </row>
    <row r="78" spans="2:4" ht="150" customHeight="1">
      <c r="B78" s="90"/>
      <c r="C78" s="91"/>
      <c r="D78" s="92"/>
    </row>
  </sheetData>
  <sheetProtection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59:G59">
    <cfRule type="cellIs" priority="2" dxfId="0" operator="notEqual">
      <formula>2</formula>
    </cfRule>
  </conditionalFormatting>
  <conditionalFormatting sqref="E60:G60">
    <cfRule type="cellIs" priority="1" dxfId="0" operator="notEqual">
      <formula>6</formula>
    </cfRule>
  </conditionalFormatting>
  <printOptions/>
  <pageMargins left="0.12" right="0.2" top="0.33" bottom="0.28" header="0.17" footer="0.14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8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1.421875" style="2" customWidth="1"/>
    <col min="2" max="2" width="14.28125" style="22" customWidth="1"/>
    <col min="3" max="3" width="48.57421875" style="2" customWidth="1"/>
    <col min="4" max="4" width="12.140625" style="22" customWidth="1"/>
    <col min="5" max="5" width="2.7109375" style="2" customWidth="1"/>
    <col min="6" max="13" width="8.00390625" style="2" customWidth="1"/>
    <col min="14" max="16384" width="9.140625" style="2" customWidth="1"/>
  </cols>
  <sheetData>
    <row r="1" spans="2:4" ht="18">
      <c r="B1" s="69" t="s">
        <v>8</v>
      </c>
      <c r="C1" s="69"/>
      <c r="D1" s="69"/>
    </row>
    <row r="2" ht="15"/>
    <row r="3" spans="2:7" ht="18.75" customHeight="1">
      <c r="B3" s="13" t="s">
        <v>7</v>
      </c>
      <c r="C3" s="14" t="s">
        <v>9</v>
      </c>
      <c r="D3" s="37">
        <v>42492</v>
      </c>
      <c r="E3" s="73">
        <f>WEEKDAY(D3)</f>
        <v>2</v>
      </c>
      <c r="F3" s="74"/>
      <c r="G3" s="74"/>
    </row>
    <row r="4" spans="2:7" ht="18.75" customHeight="1">
      <c r="B4" s="42">
        <f>(3ος!D3-'Στοιχεία Πρακτικής'!C20)/7+1</f>
        <v>-152.28571428571428</v>
      </c>
      <c r="C4" s="14" t="s">
        <v>10</v>
      </c>
      <c r="D4" s="38">
        <f>D3+4</f>
        <v>42496</v>
      </c>
      <c r="E4" s="73">
        <f>WEEKDAY(D4)</f>
        <v>6</v>
      </c>
      <c r="F4" s="74"/>
      <c r="G4" s="74"/>
    </row>
    <row r="5" ht="15"/>
    <row r="6" spans="2:13" ht="31.5" customHeight="1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3" ht="76.5" customHeight="1">
      <c r="B7" s="31">
        <f>D3</f>
        <v>42492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3" ht="76.5" customHeight="1">
      <c r="B8" s="31">
        <f>B7+1</f>
        <v>42493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3" ht="76.5" customHeight="1">
      <c r="B9" s="31">
        <f>B8+1</f>
        <v>42494</v>
      </c>
      <c r="C9" s="29"/>
      <c r="D9" s="33"/>
      <c r="F9" s="75" t="str">
        <f>1ος!F9:M11</f>
        <v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3" ht="76.5" customHeight="1">
      <c r="B10" s="31">
        <f>B9+1</f>
        <v>42495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3" ht="76.5" customHeight="1">
      <c r="B11" s="34">
        <f>B10+1</f>
        <v>42496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3:4" ht="19.5" customHeight="1">
      <c r="C12" s="18" t="s">
        <v>11</v>
      </c>
      <c r="D12" s="19">
        <f>SUM(D7:D11)</f>
        <v>0</v>
      </c>
    </row>
    <row r="13" spans="3:12" ht="19.5" customHeight="1">
      <c r="C13" s="18" t="s">
        <v>20</v>
      </c>
      <c r="D13" s="19">
        <f>COUNTA(D7:D11)</f>
        <v>0</v>
      </c>
      <c r="K13" s="20" t="s">
        <v>19</v>
      </c>
      <c r="L13" s="21">
        <f>D13+2ος!L69</f>
        <v>0</v>
      </c>
    </row>
    <row r="14" ht="14.25">
      <c r="N14" s="22"/>
    </row>
    <row r="15" spans="2:4" ht="17.25">
      <c r="B15" s="69" t="s">
        <v>8</v>
      </c>
      <c r="C15" s="69"/>
      <c r="D15" s="69"/>
    </row>
    <row r="17" spans="2:7" ht="18.75" customHeight="1">
      <c r="B17" s="13" t="s">
        <v>7</v>
      </c>
      <c r="C17" s="14" t="s">
        <v>9</v>
      </c>
      <c r="D17" s="39">
        <f>D3+7</f>
        <v>42499</v>
      </c>
      <c r="E17" s="70">
        <f>D17</f>
        <v>42499</v>
      </c>
      <c r="F17" s="71"/>
      <c r="G17" s="71"/>
    </row>
    <row r="18" spans="2:7" ht="18.75" customHeight="1">
      <c r="B18" s="15">
        <f>B4+1</f>
        <v>-151.28571428571428</v>
      </c>
      <c r="C18" s="14" t="s">
        <v>10</v>
      </c>
      <c r="D18" s="38">
        <f>D17+4</f>
        <v>42503</v>
      </c>
      <c r="E18" s="70">
        <f>D18</f>
        <v>42503</v>
      </c>
      <c r="F18" s="71"/>
      <c r="G18" s="71"/>
    </row>
    <row r="20" spans="2:13" ht="31.5" customHeight="1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>
      <c r="B21" s="31">
        <f>D17</f>
        <v>42499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>
      <c r="B22" s="31">
        <f>B21+1</f>
        <v>42500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4" ht="76.5" customHeight="1">
      <c r="B23" s="31">
        <f>B22+1</f>
        <v>42501</v>
      </c>
      <c r="C23" s="29"/>
      <c r="D23" s="33"/>
    </row>
    <row r="24" spans="2:4" ht="76.5" customHeight="1">
      <c r="B24" s="31">
        <f>B23+1</f>
        <v>42502</v>
      </c>
      <c r="C24" s="29"/>
      <c r="D24" s="33"/>
    </row>
    <row r="25" spans="2:4" ht="76.5" customHeight="1">
      <c r="B25" s="34">
        <f>B24+1</f>
        <v>42503</v>
      </c>
      <c r="C25" s="30"/>
      <c r="D25" s="36"/>
    </row>
    <row r="26" spans="3:4" ht="19.5" customHeight="1">
      <c r="C26" s="18" t="s">
        <v>11</v>
      </c>
      <c r="D26" s="19">
        <f>SUM(D21:D25)</f>
        <v>0</v>
      </c>
    </row>
    <row r="27" spans="3:12" ht="19.5" customHeight="1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4" ht="17.25">
      <c r="B29" s="69" t="s">
        <v>8</v>
      </c>
      <c r="C29" s="69"/>
      <c r="D29" s="69"/>
    </row>
    <row r="31" spans="2:7" ht="18.75" customHeight="1">
      <c r="B31" s="13" t="s">
        <v>7</v>
      </c>
      <c r="C31" s="14" t="s">
        <v>9</v>
      </c>
      <c r="D31" s="39">
        <f>D17+7</f>
        <v>42506</v>
      </c>
      <c r="E31" s="70">
        <f>D31</f>
        <v>42506</v>
      </c>
      <c r="F31" s="71"/>
      <c r="G31" s="71"/>
    </row>
    <row r="32" spans="2:7" ht="18.75" customHeight="1">
      <c r="B32" s="15">
        <f>B18+1</f>
        <v>-150.28571428571428</v>
      </c>
      <c r="C32" s="14" t="s">
        <v>10</v>
      </c>
      <c r="D32" s="38">
        <f>D31+4</f>
        <v>42510</v>
      </c>
      <c r="E32" s="70">
        <f>D32</f>
        <v>42510</v>
      </c>
      <c r="F32" s="71"/>
      <c r="G32" s="71"/>
    </row>
    <row r="34" spans="2:13" ht="31.5" customHeight="1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>
      <c r="B35" s="31">
        <f>D31</f>
        <v>42506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>
      <c r="B36" s="31">
        <f>B35+1</f>
        <v>42507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4" ht="76.5" customHeight="1">
      <c r="B37" s="31">
        <f>B36+1</f>
        <v>42508</v>
      </c>
      <c r="C37" s="32"/>
      <c r="D37" s="33"/>
    </row>
    <row r="38" spans="2:4" ht="76.5" customHeight="1">
      <c r="B38" s="31">
        <f>B37+1</f>
        <v>42509</v>
      </c>
      <c r="C38" s="32"/>
      <c r="D38" s="33"/>
    </row>
    <row r="39" spans="2:4" ht="76.5" customHeight="1">
      <c r="B39" s="34">
        <f>B38+1</f>
        <v>42510</v>
      </c>
      <c r="C39" s="35"/>
      <c r="D39" s="36"/>
    </row>
    <row r="40" spans="3:4" ht="19.5" customHeight="1">
      <c r="C40" s="18" t="s">
        <v>11</v>
      </c>
      <c r="D40" s="19">
        <f>SUM(D35:D39)</f>
        <v>0</v>
      </c>
    </row>
    <row r="41" spans="3:12" ht="19.5" customHeight="1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4" ht="17.25">
      <c r="B43" s="69" t="s">
        <v>8</v>
      </c>
      <c r="C43" s="69"/>
      <c r="D43" s="69"/>
    </row>
    <row r="45" spans="2:7" ht="18.75" customHeight="1">
      <c r="B45" s="13" t="s">
        <v>7</v>
      </c>
      <c r="C45" s="14" t="s">
        <v>9</v>
      </c>
      <c r="D45" s="39">
        <f>D31+7</f>
        <v>42513</v>
      </c>
      <c r="E45" s="70">
        <f>D45</f>
        <v>42513</v>
      </c>
      <c r="F45" s="71"/>
      <c r="G45" s="71"/>
    </row>
    <row r="46" spans="2:7" ht="18.75" customHeight="1">
      <c r="B46" s="15">
        <f>B32+1</f>
        <v>-149.28571428571428</v>
      </c>
      <c r="C46" s="14" t="s">
        <v>10</v>
      </c>
      <c r="D46" s="38">
        <f>D45+4</f>
        <v>42517</v>
      </c>
      <c r="E46" s="70">
        <f>D46</f>
        <v>42517</v>
      </c>
      <c r="F46" s="71"/>
      <c r="G46" s="71"/>
    </row>
    <row r="48" spans="2:13" ht="31.5" customHeight="1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>
      <c r="B49" s="31">
        <f>D45</f>
        <v>42513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>
      <c r="B50" s="31">
        <f>B49+1</f>
        <v>42514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4" ht="76.5" customHeight="1">
      <c r="B51" s="31">
        <f>B50+1</f>
        <v>42515</v>
      </c>
      <c r="C51" s="32"/>
      <c r="D51" s="33"/>
    </row>
    <row r="52" spans="2:4" ht="76.5" customHeight="1">
      <c r="B52" s="31">
        <f>B51+1</f>
        <v>42516</v>
      </c>
      <c r="C52" s="32"/>
      <c r="D52" s="33"/>
    </row>
    <row r="53" spans="2:4" ht="76.5" customHeight="1">
      <c r="B53" s="34">
        <f>B52+1</f>
        <v>42517</v>
      </c>
      <c r="C53" s="35"/>
      <c r="D53" s="36"/>
    </row>
    <row r="54" spans="3:4" ht="19.5" customHeight="1">
      <c r="C54" s="18" t="s">
        <v>11</v>
      </c>
      <c r="D54" s="19">
        <f>SUM(D49:D53)</f>
        <v>0</v>
      </c>
    </row>
    <row r="55" spans="3:12" ht="19.5" customHeight="1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4" ht="17.25">
      <c r="B57" s="69" t="s">
        <v>8</v>
      </c>
      <c r="C57" s="69"/>
      <c r="D57" s="69"/>
    </row>
    <row r="59" spans="2:7" ht="18.75" customHeight="1">
      <c r="B59" s="13" t="s">
        <v>7</v>
      </c>
      <c r="C59" s="14" t="s">
        <v>9</v>
      </c>
      <c r="D59" s="39">
        <f>D45+7</f>
        <v>42520</v>
      </c>
      <c r="E59" s="70">
        <f>D59</f>
        <v>42520</v>
      </c>
      <c r="F59" s="71"/>
      <c r="G59" s="71"/>
    </row>
    <row r="60" spans="2:7" ht="18.75" customHeight="1">
      <c r="B60" s="15">
        <f>B46+1</f>
        <v>-148.28571428571428</v>
      </c>
      <c r="C60" s="14" t="s">
        <v>10</v>
      </c>
      <c r="D60" s="38">
        <f>D59+4</f>
        <v>42524</v>
      </c>
      <c r="E60" s="70">
        <f>D60</f>
        <v>42524</v>
      </c>
      <c r="F60" s="71"/>
      <c r="G60" s="71"/>
    </row>
    <row r="62" spans="2:13" ht="31.5" customHeight="1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>
      <c r="B63" s="31">
        <f>D59</f>
        <v>42520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>
      <c r="B64" s="31">
        <f>B63+1</f>
        <v>42521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4" ht="76.5" customHeight="1">
      <c r="B65" s="31">
        <f>B64+1</f>
        <v>42522</v>
      </c>
      <c r="C65" s="32"/>
      <c r="D65" s="33"/>
    </row>
    <row r="66" spans="2:4" ht="76.5" customHeight="1">
      <c r="B66" s="31">
        <f>B65+1</f>
        <v>42523</v>
      </c>
      <c r="C66" s="32"/>
      <c r="D66" s="33"/>
    </row>
    <row r="67" spans="2:4" ht="76.5" customHeight="1">
      <c r="B67" s="34">
        <f>B66+1</f>
        <v>42524</v>
      </c>
      <c r="C67" s="35"/>
      <c r="D67" s="36"/>
    </row>
    <row r="68" spans="3:4" ht="19.5" customHeight="1">
      <c r="C68" s="18" t="s">
        <v>11</v>
      </c>
      <c r="D68" s="19">
        <f>SUM(D63:D67)</f>
        <v>0</v>
      </c>
    </row>
    <row r="69" spans="3:12" ht="19.5" customHeight="1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4" ht="16.5">
      <c r="B73" s="93" t="s">
        <v>22</v>
      </c>
      <c r="C73" s="94"/>
      <c r="D73" s="95"/>
    </row>
    <row r="74" spans="2:4" ht="150" customHeight="1">
      <c r="B74" s="102"/>
      <c r="C74" s="103"/>
      <c r="D74" s="104"/>
    </row>
    <row r="77" spans="2:4" ht="16.5">
      <c r="B77" s="93" t="s">
        <v>23</v>
      </c>
      <c r="C77" s="94"/>
      <c r="D77" s="95"/>
    </row>
    <row r="78" spans="2:4" ht="150" customHeight="1">
      <c r="B78" s="90"/>
      <c r="C78" s="91"/>
      <c r="D78" s="92"/>
    </row>
  </sheetData>
  <sheetProtection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priority="2" dxfId="0" operator="notEqual">
      <formula>2</formula>
    </cfRule>
  </conditionalFormatting>
  <conditionalFormatting sqref="E4:G4">
    <cfRule type="cellIs" priority="1" dxfId="0" operator="notEqual">
      <formula>6</formula>
    </cfRule>
  </conditionalFormatting>
  <printOptions/>
  <pageMargins left="0.12" right="0.2" top="0.33" bottom="0.28" header="0.17" footer="0.14"/>
  <pageSetup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N78"/>
  <sheetViews>
    <sheetView zoomScalePageLayoutView="0" workbookViewId="0" topLeftCell="A35">
      <selection activeCell="C35" sqref="C35"/>
    </sheetView>
  </sheetViews>
  <sheetFormatPr defaultColWidth="9.140625" defaultRowHeight="15"/>
  <cols>
    <col min="1" max="1" width="1.421875" style="2" customWidth="1"/>
    <col min="2" max="2" width="14.28125" style="22" customWidth="1"/>
    <col min="3" max="3" width="48.57421875" style="2" customWidth="1"/>
    <col min="4" max="4" width="12.140625" style="22" customWidth="1"/>
    <col min="5" max="5" width="2.7109375" style="2" customWidth="1"/>
    <col min="6" max="13" width="8.00390625" style="2" customWidth="1"/>
    <col min="14" max="16384" width="9.140625" style="2" customWidth="1"/>
  </cols>
  <sheetData>
    <row r="1" spans="2:4" ht="18">
      <c r="B1" s="69" t="s">
        <v>8</v>
      </c>
      <c r="C1" s="69"/>
      <c r="D1" s="69"/>
    </row>
    <row r="2" ht="15"/>
    <row r="3" spans="2:7" ht="18.75" customHeight="1">
      <c r="B3" s="13" t="s">
        <v>7</v>
      </c>
      <c r="C3" s="14" t="s">
        <v>9</v>
      </c>
      <c r="D3" s="37">
        <v>42520</v>
      </c>
      <c r="E3" s="73">
        <f>WEEKDAY(D3)</f>
        <v>2</v>
      </c>
      <c r="F3" s="74"/>
      <c r="G3" s="74"/>
    </row>
    <row r="4" spans="2:7" ht="18.75" customHeight="1">
      <c r="B4" s="42">
        <f>(4ος!D3-'Στοιχεία Πρακτικής'!C20)/7+1</f>
        <v>-148.28571428571428</v>
      </c>
      <c r="C4" s="14" t="s">
        <v>10</v>
      </c>
      <c r="D4" s="38">
        <f>D3+4</f>
        <v>42524</v>
      </c>
      <c r="E4" s="73">
        <f>WEEKDAY(D4)</f>
        <v>6</v>
      </c>
      <c r="F4" s="74"/>
      <c r="G4" s="74"/>
    </row>
    <row r="5" ht="15"/>
    <row r="6" spans="2:13" ht="31.5" customHeight="1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3" ht="76.5" customHeight="1">
      <c r="B7" s="31">
        <f>D3</f>
        <v>42520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3" ht="76.5" customHeight="1">
      <c r="B8" s="31">
        <f>B7+1</f>
        <v>42521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3" ht="76.5" customHeight="1">
      <c r="B9" s="31">
        <f>B8+1</f>
        <v>42522</v>
      </c>
      <c r="C9" s="29"/>
      <c r="D9" s="33"/>
      <c r="F9" s="75" t="str">
        <f>1ος!F9:M11</f>
        <v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3" ht="76.5" customHeight="1">
      <c r="B10" s="31">
        <f>B9+1</f>
        <v>42523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3" ht="76.5" customHeight="1">
      <c r="B11" s="34">
        <f>B10+1</f>
        <v>42524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3:4" ht="19.5" customHeight="1">
      <c r="C12" s="18" t="s">
        <v>11</v>
      </c>
      <c r="D12" s="19">
        <f>SUM(D7:D11)</f>
        <v>0</v>
      </c>
    </row>
    <row r="13" spans="3:12" ht="19.5" customHeight="1">
      <c r="C13" s="18" t="s">
        <v>20</v>
      </c>
      <c r="D13" s="19">
        <f>COUNTA(D7:D11)</f>
        <v>0</v>
      </c>
      <c r="K13" s="20" t="s">
        <v>19</v>
      </c>
      <c r="L13" s="21">
        <f>D13+3ος!L69</f>
        <v>0</v>
      </c>
    </row>
    <row r="14" ht="14.25">
      <c r="N14" s="22"/>
    </row>
    <row r="15" spans="2:4" ht="17.25">
      <c r="B15" s="69" t="s">
        <v>8</v>
      </c>
      <c r="C15" s="69"/>
      <c r="D15" s="69"/>
    </row>
    <row r="17" spans="2:7" ht="18.75" customHeight="1">
      <c r="B17" s="13" t="s">
        <v>7</v>
      </c>
      <c r="C17" s="14" t="s">
        <v>9</v>
      </c>
      <c r="D17" s="39">
        <f>D3+7</f>
        <v>42527</v>
      </c>
      <c r="E17" s="70">
        <f>D17</f>
        <v>42527</v>
      </c>
      <c r="F17" s="71"/>
      <c r="G17" s="71"/>
    </row>
    <row r="18" spans="2:7" ht="18.75" customHeight="1">
      <c r="B18" s="15">
        <f>B4+1</f>
        <v>-147.28571428571428</v>
      </c>
      <c r="C18" s="14" t="s">
        <v>10</v>
      </c>
      <c r="D18" s="38">
        <f>D17+4</f>
        <v>42531</v>
      </c>
      <c r="E18" s="70">
        <f>D18</f>
        <v>42531</v>
      </c>
      <c r="F18" s="71"/>
      <c r="G18" s="71"/>
    </row>
    <row r="20" spans="2:13" ht="31.5" customHeight="1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>
      <c r="B21" s="31">
        <f>D17</f>
        <v>42527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>
      <c r="B22" s="31">
        <f>B21+1</f>
        <v>42528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4" ht="76.5" customHeight="1">
      <c r="B23" s="31">
        <f>B22+1</f>
        <v>42529</v>
      </c>
      <c r="C23" s="29"/>
      <c r="D23" s="33"/>
    </row>
    <row r="24" spans="2:4" ht="76.5" customHeight="1">
      <c r="B24" s="31">
        <f>B23+1</f>
        <v>42530</v>
      </c>
      <c r="C24" s="29"/>
      <c r="D24" s="33"/>
    </row>
    <row r="25" spans="2:4" ht="76.5" customHeight="1">
      <c r="B25" s="34">
        <f>B24+1</f>
        <v>42531</v>
      </c>
      <c r="C25" s="30"/>
      <c r="D25" s="36"/>
    </row>
    <row r="26" spans="3:4" ht="19.5" customHeight="1">
      <c r="C26" s="18" t="s">
        <v>11</v>
      </c>
      <c r="D26" s="19">
        <f>SUM(D21:D25)</f>
        <v>0</v>
      </c>
    </row>
    <row r="27" spans="3:12" ht="19.5" customHeight="1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4" ht="17.25">
      <c r="B29" s="69" t="s">
        <v>8</v>
      </c>
      <c r="C29" s="69"/>
      <c r="D29" s="69"/>
    </row>
    <row r="31" spans="2:7" ht="18.75" customHeight="1">
      <c r="B31" s="13" t="s">
        <v>7</v>
      </c>
      <c r="C31" s="14" t="s">
        <v>9</v>
      </c>
      <c r="D31" s="39">
        <f>D17+7</f>
        <v>42534</v>
      </c>
      <c r="E31" s="70">
        <f>D31</f>
        <v>42534</v>
      </c>
      <c r="F31" s="71"/>
      <c r="G31" s="71"/>
    </row>
    <row r="32" spans="2:7" ht="18.75" customHeight="1">
      <c r="B32" s="15">
        <f>B18+1</f>
        <v>-146.28571428571428</v>
      </c>
      <c r="C32" s="14" t="s">
        <v>10</v>
      </c>
      <c r="D32" s="38">
        <f>D31+4</f>
        <v>42538</v>
      </c>
      <c r="E32" s="70">
        <f>D32</f>
        <v>42538</v>
      </c>
      <c r="F32" s="71"/>
      <c r="G32" s="71"/>
    </row>
    <row r="34" spans="2:13" ht="31.5" customHeight="1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>
      <c r="B35" s="31">
        <f>D31</f>
        <v>42534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>
      <c r="B36" s="31">
        <f>B35+1</f>
        <v>42535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4" ht="76.5" customHeight="1">
      <c r="B37" s="31">
        <f>B36+1</f>
        <v>42536</v>
      </c>
      <c r="C37" s="32"/>
      <c r="D37" s="33"/>
    </row>
    <row r="38" spans="2:4" ht="76.5" customHeight="1">
      <c r="B38" s="31">
        <f>B37+1</f>
        <v>42537</v>
      </c>
      <c r="C38" s="32"/>
      <c r="D38" s="33"/>
    </row>
    <row r="39" spans="2:4" ht="76.5" customHeight="1">
      <c r="B39" s="34">
        <f>B38+1</f>
        <v>42538</v>
      </c>
      <c r="C39" s="35"/>
      <c r="D39" s="36"/>
    </row>
    <row r="40" spans="3:4" ht="19.5" customHeight="1">
      <c r="C40" s="18" t="s">
        <v>11</v>
      </c>
      <c r="D40" s="19">
        <f>SUM(D35:D39)</f>
        <v>0</v>
      </c>
    </row>
    <row r="41" spans="3:12" ht="19.5" customHeight="1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4" ht="17.25">
      <c r="B43" s="69" t="s">
        <v>8</v>
      </c>
      <c r="C43" s="69"/>
      <c r="D43" s="69"/>
    </row>
    <row r="45" spans="2:7" ht="18.75" customHeight="1">
      <c r="B45" s="13" t="s">
        <v>7</v>
      </c>
      <c r="C45" s="14" t="s">
        <v>9</v>
      </c>
      <c r="D45" s="39">
        <f>D31+7</f>
        <v>42541</v>
      </c>
      <c r="E45" s="70">
        <f>D45</f>
        <v>42541</v>
      </c>
      <c r="F45" s="71"/>
      <c r="G45" s="71"/>
    </row>
    <row r="46" spans="2:7" ht="18.75" customHeight="1">
      <c r="B46" s="15">
        <f>B32+1</f>
        <v>-145.28571428571428</v>
      </c>
      <c r="C46" s="14" t="s">
        <v>10</v>
      </c>
      <c r="D46" s="38">
        <f>D45+4</f>
        <v>42545</v>
      </c>
      <c r="E46" s="70">
        <f>D46</f>
        <v>42545</v>
      </c>
      <c r="F46" s="71"/>
      <c r="G46" s="71"/>
    </row>
    <row r="48" spans="2:13" ht="31.5" customHeight="1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>
      <c r="B49" s="31">
        <f>D45</f>
        <v>42541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>
      <c r="B50" s="31">
        <f>B49+1</f>
        <v>42542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4" ht="76.5" customHeight="1">
      <c r="B51" s="31">
        <f>B50+1</f>
        <v>42543</v>
      </c>
      <c r="C51" s="32"/>
      <c r="D51" s="33"/>
    </row>
    <row r="52" spans="2:4" ht="76.5" customHeight="1">
      <c r="B52" s="31">
        <f>B51+1</f>
        <v>42544</v>
      </c>
      <c r="C52" s="32"/>
      <c r="D52" s="33"/>
    </row>
    <row r="53" spans="2:4" ht="76.5" customHeight="1">
      <c r="B53" s="34">
        <f>B52+1</f>
        <v>42545</v>
      </c>
      <c r="C53" s="35"/>
      <c r="D53" s="36"/>
    </row>
    <row r="54" spans="3:4" ht="19.5" customHeight="1">
      <c r="C54" s="18" t="s">
        <v>11</v>
      </c>
      <c r="D54" s="19">
        <f>SUM(D49:D53)</f>
        <v>0</v>
      </c>
    </row>
    <row r="55" spans="3:12" ht="19.5" customHeight="1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4" ht="17.25">
      <c r="B57" s="69" t="s">
        <v>8</v>
      </c>
      <c r="C57" s="69"/>
      <c r="D57" s="69"/>
    </row>
    <row r="59" spans="2:7" ht="18.75" customHeight="1">
      <c r="B59" s="13" t="s">
        <v>7</v>
      </c>
      <c r="C59" s="14" t="s">
        <v>9</v>
      </c>
      <c r="D59" s="39">
        <f>D45+7</f>
        <v>42548</v>
      </c>
      <c r="E59" s="70">
        <f>D59</f>
        <v>42548</v>
      </c>
      <c r="F59" s="71"/>
      <c r="G59" s="71"/>
    </row>
    <row r="60" spans="2:7" ht="18.75" customHeight="1">
      <c r="B60" s="15">
        <f>B46+1</f>
        <v>-144.28571428571428</v>
      </c>
      <c r="C60" s="14" t="s">
        <v>10</v>
      </c>
      <c r="D60" s="38">
        <f>D59+4</f>
        <v>42552</v>
      </c>
      <c r="E60" s="70">
        <f>D60</f>
        <v>42552</v>
      </c>
      <c r="F60" s="71"/>
      <c r="G60" s="71"/>
    </row>
    <row r="62" spans="2:13" ht="31.5" customHeight="1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>
      <c r="B63" s="31">
        <f>D59</f>
        <v>42548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>
      <c r="B64" s="31">
        <f>B63+1</f>
        <v>42549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4" ht="76.5" customHeight="1">
      <c r="B65" s="31">
        <f>B64+1</f>
        <v>42550</v>
      </c>
      <c r="C65" s="32"/>
      <c r="D65" s="33"/>
    </row>
    <row r="66" spans="2:4" ht="76.5" customHeight="1">
      <c r="B66" s="31">
        <f>B65+1</f>
        <v>42551</v>
      </c>
      <c r="C66" s="32"/>
      <c r="D66" s="33"/>
    </row>
    <row r="67" spans="2:4" ht="76.5" customHeight="1">
      <c r="B67" s="34">
        <f>B66+1</f>
        <v>42552</v>
      </c>
      <c r="C67" s="35"/>
      <c r="D67" s="36"/>
    </row>
    <row r="68" spans="3:4" ht="19.5" customHeight="1">
      <c r="C68" s="18" t="s">
        <v>11</v>
      </c>
      <c r="D68" s="19">
        <f>SUM(D63:D67)</f>
        <v>0</v>
      </c>
    </row>
    <row r="69" spans="3:12" ht="19.5" customHeight="1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4" ht="16.5">
      <c r="B73" s="93" t="s">
        <v>22</v>
      </c>
      <c r="C73" s="94"/>
      <c r="D73" s="95"/>
    </row>
    <row r="74" spans="2:4" ht="150" customHeight="1">
      <c r="B74" s="102"/>
      <c r="C74" s="103"/>
      <c r="D74" s="104"/>
    </row>
    <row r="77" spans="2:4" ht="16.5">
      <c r="B77" s="93" t="s">
        <v>23</v>
      </c>
      <c r="C77" s="94"/>
      <c r="D77" s="95"/>
    </row>
    <row r="78" spans="2:4" ht="150" customHeight="1">
      <c r="B78" s="90"/>
      <c r="C78" s="91"/>
      <c r="D78" s="92"/>
    </row>
  </sheetData>
  <sheetProtection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priority="2" dxfId="0" operator="notEqual">
      <formula>2</formula>
    </cfRule>
  </conditionalFormatting>
  <conditionalFormatting sqref="E4:G4">
    <cfRule type="cellIs" priority="1" dxfId="0" operator="notEqual">
      <formula>6</formula>
    </cfRule>
  </conditionalFormatting>
  <printOptions/>
  <pageMargins left="0.12" right="0.2" top="0.33" bottom="0.28" header="0.17" footer="0.14"/>
  <pageSetup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N78"/>
  <sheetViews>
    <sheetView zoomScalePageLayoutView="0" workbookViewId="0" topLeftCell="A35">
      <selection activeCell="C35" sqref="C35"/>
    </sheetView>
  </sheetViews>
  <sheetFormatPr defaultColWidth="9.140625" defaultRowHeight="15"/>
  <cols>
    <col min="1" max="1" width="1.421875" style="2" customWidth="1"/>
    <col min="2" max="2" width="14.28125" style="22" customWidth="1"/>
    <col min="3" max="3" width="48.57421875" style="2" customWidth="1"/>
    <col min="4" max="4" width="12.140625" style="22" customWidth="1"/>
    <col min="5" max="5" width="2.7109375" style="2" customWidth="1"/>
    <col min="6" max="13" width="8.00390625" style="2" customWidth="1"/>
    <col min="14" max="16384" width="9.140625" style="2" customWidth="1"/>
  </cols>
  <sheetData>
    <row r="1" spans="2:4" ht="18">
      <c r="B1" s="69" t="s">
        <v>8</v>
      </c>
      <c r="C1" s="69"/>
      <c r="D1" s="69"/>
    </row>
    <row r="2" ht="15"/>
    <row r="3" spans="2:7" ht="18.75" customHeight="1">
      <c r="B3" s="13" t="s">
        <v>7</v>
      </c>
      <c r="C3" s="14" t="s">
        <v>9</v>
      </c>
      <c r="D3" s="37">
        <v>42548</v>
      </c>
      <c r="E3" s="73">
        <f>WEEKDAY(D3)</f>
        <v>2</v>
      </c>
      <c r="F3" s="74"/>
      <c r="G3" s="74"/>
    </row>
    <row r="4" spans="2:7" ht="18.75" customHeight="1">
      <c r="B4" s="42">
        <f>(5ος!D3-'Στοιχεία Πρακτικής'!C20)/7+1</f>
        <v>-144.28571428571428</v>
      </c>
      <c r="C4" s="14" t="s">
        <v>10</v>
      </c>
      <c r="D4" s="38">
        <f>D3+4</f>
        <v>42552</v>
      </c>
      <c r="E4" s="73">
        <f>WEEKDAY(D4)</f>
        <v>6</v>
      </c>
      <c r="F4" s="74"/>
      <c r="G4" s="74"/>
    </row>
    <row r="5" ht="15"/>
    <row r="6" spans="2:13" ht="31.5" customHeight="1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3" ht="76.5" customHeight="1">
      <c r="B7" s="31">
        <f>D3</f>
        <v>42548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3" ht="76.5" customHeight="1">
      <c r="B8" s="31">
        <f>B7+1</f>
        <v>42549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3" ht="76.5" customHeight="1">
      <c r="B9" s="31">
        <f>B8+1</f>
        <v>42550</v>
      </c>
      <c r="C9" s="29"/>
      <c r="D9" s="33"/>
      <c r="F9" s="75" t="str">
        <f>1ος!F9:M11</f>
        <v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3" ht="76.5" customHeight="1">
      <c r="B10" s="31">
        <f>B9+1</f>
        <v>42551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3" ht="76.5" customHeight="1">
      <c r="B11" s="34">
        <f>B10+1</f>
        <v>42552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3:4" ht="19.5" customHeight="1">
      <c r="C12" s="18" t="s">
        <v>11</v>
      </c>
      <c r="D12" s="19">
        <f>SUM(D7:D11)</f>
        <v>0</v>
      </c>
    </row>
    <row r="13" spans="3:12" ht="19.5" customHeight="1">
      <c r="C13" s="18" t="s">
        <v>20</v>
      </c>
      <c r="D13" s="19">
        <f>COUNTA(D7:D11)</f>
        <v>0</v>
      </c>
      <c r="K13" s="20" t="s">
        <v>19</v>
      </c>
      <c r="L13" s="21">
        <f>D13+4ος!L69</f>
        <v>0</v>
      </c>
    </row>
    <row r="14" ht="14.25">
      <c r="N14" s="22"/>
    </row>
    <row r="15" spans="2:4" ht="17.25">
      <c r="B15" s="69" t="s">
        <v>8</v>
      </c>
      <c r="C15" s="69"/>
      <c r="D15" s="69"/>
    </row>
    <row r="17" spans="2:7" ht="18.75" customHeight="1">
      <c r="B17" s="13" t="s">
        <v>7</v>
      </c>
      <c r="C17" s="14" t="s">
        <v>9</v>
      </c>
      <c r="D17" s="39">
        <f>D3+7</f>
        <v>42555</v>
      </c>
      <c r="E17" s="70">
        <f>D17</f>
        <v>42555</v>
      </c>
      <c r="F17" s="71"/>
      <c r="G17" s="71"/>
    </row>
    <row r="18" spans="2:7" ht="18.75" customHeight="1">
      <c r="B18" s="15">
        <f>B4+1</f>
        <v>-143.28571428571428</v>
      </c>
      <c r="C18" s="14" t="s">
        <v>10</v>
      </c>
      <c r="D18" s="38">
        <f>D17+4</f>
        <v>42559</v>
      </c>
      <c r="E18" s="70">
        <f>D18</f>
        <v>42559</v>
      </c>
      <c r="F18" s="71"/>
      <c r="G18" s="71"/>
    </row>
    <row r="20" spans="2:13" ht="31.5" customHeight="1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>
      <c r="B21" s="31">
        <f>D17</f>
        <v>42555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>
      <c r="B22" s="31">
        <f>B21+1</f>
        <v>42556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4" ht="76.5" customHeight="1">
      <c r="B23" s="31">
        <f>B22+1</f>
        <v>42557</v>
      </c>
      <c r="C23" s="29"/>
      <c r="D23" s="33"/>
    </row>
    <row r="24" spans="2:4" ht="76.5" customHeight="1">
      <c r="B24" s="31">
        <f>B23+1</f>
        <v>42558</v>
      </c>
      <c r="C24" s="29"/>
      <c r="D24" s="33"/>
    </row>
    <row r="25" spans="2:4" ht="76.5" customHeight="1">
      <c r="B25" s="34">
        <f>B24+1</f>
        <v>42559</v>
      </c>
      <c r="C25" s="30"/>
      <c r="D25" s="36"/>
    </row>
    <row r="26" spans="3:4" ht="19.5" customHeight="1">
      <c r="C26" s="18" t="s">
        <v>11</v>
      </c>
      <c r="D26" s="19">
        <f>SUM(D21:D25)</f>
        <v>0</v>
      </c>
    </row>
    <row r="27" spans="3:12" ht="19.5" customHeight="1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4" ht="17.25">
      <c r="B29" s="69" t="s">
        <v>8</v>
      </c>
      <c r="C29" s="69"/>
      <c r="D29" s="69"/>
    </row>
    <row r="31" spans="2:7" ht="18.75" customHeight="1">
      <c r="B31" s="13" t="s">
        <v>7</v>
      </c>
      <c r="C31" s="14" t="s">
        <v>9</v>
      </c>
      <c r="D31" s="39">
        <f>D17+7</f>
        <v>42562</v>
      </c>
      <c r="E31" s="70">
        <f>D31</f>
        <v>42562</v>
      </c>
      <c r="F31" s="71"/>
      <c r="G31" s="71"/>
    </row>
    <row r="32" spans="2:7" ht="18.75" customHeight="1">
      <c r="B32" s="15">
        <f>B18+1</f>
        <v>-142.28571428571428</v>
      </c>
      <c r="C32" s="14" t="s">
        <v>10</v>
      </c>
      <c r="D32" s="38">
        <f>D31+4</f>
        <v>42566</v>
      </c>
      <c r="E32" s="70">
        <f>D32</f>
        <v>42566</v>
      </c>
      <c r="F32" s="71"/>
      <c r="G32" s="71"/>
    </row>
    <row r="34" spans="2:13" ht="31.5" customHeight="1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>
      <c r="B35" s="31">
        <f>D31</f>
        <v>42562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>
      <c r="B36" s="31">
        <f>B35+1</f>
        <v>42563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4" ht="76.5" customHeight="1">
      <c r="B37" s="31">
        <f>B36+1</f>
        <v>42564</v>
      </c>
      <c r="C37" s="32"/>
      <c r="D37" s="33"/>
    </row>
    <row r="38" spans="2:4" ht="76.5" customHeight="1">
      <c r="B38" s="31">
        <f>B37+1</f>
        <v>42565</v>
      </c>
      <c r="C38" s="32"/>
      <c r="D38" s="33"/>
    </row>
    <row r="39" spans="2:4" ht="76.5" customHeight="1">
      <c r="B39" s="34">
        <f>B38+1</f>
        <v>42566</v>
      </c>
      <c r="C39" s="35"/>
      <c r="D39" s="36"/>
    </row>
    <row r="40" spans="3:4" ht="19.5" customHeight="1">
      <c r="C40" s="18" t="s">
        <v>11</v>
      </c>
      <c r="D40" s="19">
        <f>SUM(D35:D39)</f>
        <v>0</v>
      </c>
    </row>
    <row r="41" spans="3:12" ht="19.5" customHeight="1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4" ht="17.25">
      <c r="B43" s="69" t="s">
        <v>8</v>
      </c>
      <c r="C43" s="69"/>
      <c r="D43" s="69"/>
    </row>
    <row r="45" spans="2:7" ht="18.75" customHeight="1">
      <c r="B45" s="13" t="s">
        <v>7</v>
      </c>
      <c r="C45" s="14" t="s">
        <v>9</v>
      </c>
      <c r="D45" s="39">
        <f>D31+7</f>
        <v>42569</v>
      </c>
      <c r="E45" s="70">
        <f>D45</f>
        <v>42569</v>
      </c>
      <c r="F45" s="71"/>
      <c r="G45" s="71"/>
    </row>
    <row r="46" spans="2:7" ht="18.75" customHeight="1">
      <c r="B46" s="15">
        <f>B32+1</f>
        <v>-141.28571428571428</v>
      </c>
      <c r="C46" s="14" t="s">
        <v>10</v>
      </c>
      <c r="D46" s="38">
        <f>D45+4</f>
        <v>42573</v>
      </c>
      <c r="E46" s="70">
        <f>D46</f>
        <v>42573</v>
      </c>
      <c r="F46" s="71"/>
      <c r="G46" s="71"/>
    </row>
    <row r="48" spans="2:13" ht="31.5" customHeight="1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>
      <c r="B49" s="31">
        <f>D45</f>
        <v>42569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>
      <c r="B50" s="31">
        <f>B49+1</f>
        <v>42570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4" ht="76.5" customHeight="1">
      <c r="B51" s="31">
        <f>B50+1</f>
        <v>42571</v>
      </c>
      <c r="C51" s="32"/>
      <c r="D51" s="33"/>
    </row>
    <row r="52" spans="2:4" ht="76.5" customHeight="1">
      <c r="B52" s="31">
        <f>B51+1</f>
        <v>42572</v>
      </c>
      <c r="C52" s="32"/>
      <c r="D52" s="33"/>
    </row>
    <row r="53" spans="2:4" ht="76.5" customHeight="1">
      <c r="B53" s="34">
        <f>B52+1</f>
        <v>42573</v>
      </c>
      <c r="C53" s="35"/>
      <c r="D53" s="36"/>
    </row>
    <row r="54" spans="3:4" ht="19.5" customHeight="1">
      <c r="C54" s="18" t="s">
        <v>11</v>
      </c>
      <c r="D54" s="19">
        <f>SUM(D49:D53)</f>
        <v>0</v>
      </c>
    </row>
    <row r="55" spans="3:12" ht="19.5" customHeight="1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4" ht="17.25">
      <c r="B57" s="69" t="s">
        <v>8</v>
      </c>
      <c r="C57" s="69"/>
      <c r="D57" s="69"/>
    </row>
    <row r="59" spans="2:7" ht="18.75" customHeight="1">
      <c r="B59" s="13" t="s">
        <v>7</v>
      </c>
      <c r="C59" s="14" t="s">
        <v>9</v>
      </c>
      <c r="D59" s="39">
        <f>D45+7</f>
        <v>42576</v>
      </c>
      <c r="E59" s="70">
        <f>D59</f>
        <v>42576</v>
      </c>
      <c r="F59" s="71"/>
      <c r="G59" s="71"/>
    </row>
    <row r="60" spans="2:7" ht="18.75" customHeight="1">
      <c r="B60" s="15">
        <f>B46+1</f>
        <v>-140.28571428571428</v>
      </c>
      <c r="C60" s="14" t="s">
        <v>10</v>
      </c>
      <c r="D60" s="38">
        <f>D59+4</f>
        <v>42580</v>
      </c>
      <c r="E60" s="70">
        <f>D60</f>
        <v>42580</v>
      </c>
      <c r="F60" s="71"/>
      <c r="G60" s="71"/>
    </row>
    <row r="62" spans="2:13" ht="31.5" customHeight="1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>
      <c r="B63" s="31">
        <f>D59</f>
        <v>42576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>
      <c r="B64" s="31">
        <f>B63+1</f>
        <v>42577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4" ht="76.5" customHeight="1">
      <c r="B65" s="31">
        <f>B64+1</f>
        <v>42578</v>
      </c>
      <c r="C65" s="32"/>
      <c r="D65" s="33"/>
    </row>
    <row r="66" spans="2:4" ht="76.5" customHeight="1">
      <c r="B66" s="31">
        <f>B65+1</f>
        <v>42579</v>
      </c>
      <c r="C66" s="32"/>
      <c r="D66" s="33"/>
    </row>
    <row r="67" spans="2:4" ht="76.5" customHeight="1">
      <c r="B67" s="34">
        <f>B66+1</f>
        <v>42580</v>
      </c>
      <c r="C67" s="35"/>
      <c r="D67" s="36"/>
    </row>
    <row r="68" spans="3:4" ht="19.5" customHeight="1">
      <c r="C68" s="18" t="s">
        <v>11</v>
      </c>
      <c r="D68" s="19">
        <f>SUM(D63:D67)</f>
        <v>0</v>
      </c>
    </row>
    <row r="69" spans="3:12" ht="19.5" customHeight="1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4" ht="16.5">
      <c r="B73" s="93" t="s">
        <v>22</v>
      </c>
      <c r="C73" s="94"/>
      <c r="D73" s="95"/>
    </row>
    <row r="74" spans="2:4" ht="150" customHeight="1">
      <c r="B74" s="102"/>
      <c r="C74" s="103"/>
      <c r="D74" s="104"/>
    </row>
    <row r="77" spans="2:4" ht="16.5">
      <c r="B77" s="93" t="s">
        <v>23</v>
      </c>
      <c r="C77" s="94"/>
      <c r="D77" s="95"/>
    </row>
    <row r="78" spans="2:4" ht="150" customHeight="1">
      <c r="B78" s="90"/>
      <c r="C78" s="91"/>
      <c r="D78" s="92"/>
    </row>
  </sheetData>
  <sheetProtection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priority="2" dxfId="0" operator="notEqual">
      <formula>2</formula>
    </cfRule>
  </conditionalFormatting>
  <conditionalFormatting sqref="E4:G4">
    <cfRule type="cellIs" priority="1" dxfId="0" operator="notEqual">
      <formula>6</formula>
    </cfRule>
  </conditionalFormatting>
  <printOptions/>
  <pageMargins left="0.12" right="0.2" top="0.33" bottom="0.28" header="0.17" footer="0.14"/>
  <pageSetup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N78"/>
  <sheetViews>
    <sheetView zoomScalePageLayoutView="0" workbookViewId="0" topLeftCell="A35">
      <selection activeCell="C35" sqref="C35"/>
    </sheetView>
  </sheetViews>
  <sheetFormatPr defaultColWidth="9.140625" defaultRowHeight="15"/>
  <cols>
    <col min="1" max="1" width="1.421875" style="2" customWidth="1"/>
    <col min="2" max="2" width="14.28125" style="22" customWidth="1"/>
    <col min="3" max="3" width="48.57421875" style="2" customWidth="1"/>
    <col min="4" max="4" width="12.140625" style="22" customWidth="1"/>
    <col min="5" max="5" width="2.7109375" style="2" customWidth="1"/>
    <col min="6" max="13" width="8.00390625" style="2" customWidth="1"/>
    <col min="14" max="16384" width="9.140625" style="2" customWidth="1"/>
  </cols>
  <sheetData>
    <row r="1" spans="2:4" ht="18">
      <c r="B1" s="69" t="s">
        <v>8</v>
      </c>
      <c r="C1" s="69"/>
      <c r="D1" s="69"/>
    </row>
    <row r="2" ht="15"/>
    <row r="3" spans="2:7" ht="18.75" customHeight="1">
      <c r="B3" s="13" t="s">
        <v>7</v>
      </c>
      <c r="C3" s="14" t="s">
        <v>9</v>
      </c>
      <c r="D3" s="37">
        <v>42583</v>
      </c>
      <c r="E3" s="73">
        <f>WEEKDAY(D3)</f>
        <v>2</v>
      </c>
      <c r="F3" s="74"/>
      <c r="G3" s="74"/>
    </row>
    <row r="4" spans="2:7" ht="18.75" customHeight="1">
      <c r="B4" s="42">
        <f>(6ος!D3-'Στοιχεία Πρακτικής'!C20)/7+1</f>
        <v>-139.28571428571428</v>
      </c>
      <c r="C4" s="14" t="s">
        <v>10</v>
      </c>
      <c r="D4" s="38">
        <f>D3+4</f>
        <v>42587</v>
      </c>
      <c r="E4" s="73">
        <f>WEEKDAY(D4)</f>
        <v>6</v>
      </c>
      <c r="F4" s="74"/>
      <c r="G4" s="74"/>
    </row>
    <row r="5" ht="15"/>
    <row r="6" spans="2:13" ht="31.5" customHeight="1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3" ht="76.5" customHeight="1">
      <c r="B7" s="31">
        <f>D3</f>
        <v>42583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3" ht="76.5" customHeight="1">
      <c r="B8" s="31">
        <f>B7+1</f>
        <v>42584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3" ht="76.5" customHeight="1">
      <c r="B9" s="31">
        <f>B8+1</f>
        <v>42585</v>
      </c>
      <c r="C9" s="29"/>
      <c r="D9" s="33"/>
      <c r="F9" s="75" t="str">
        <f>1ος!F9:M11</f>
        <v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3" ht="76.5" customHeight="1">
      <c r="B10" s="31">
        <f>B9+1</f>
        <v>42586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3" ht="76.5" customHeight="1">
      <c r="B11" s="34">
        <f>B10+1</f>
        <v>42587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3:4" ht="19.5" customHeight="1">
      <c r="C12" s="18" t="s">
        <v>11</v>
      </c>
      <c r="D12" s="19">
        <f>SUM(D7:D11)</f>
        <v>0</v>
      </c>
    </row>
    <row r="13" spans="3:12" ht="19.5" customHeight="1">
      <c r="C13" s="18" t="s">
        <v>20</v>
      </c>
      <c r="D13" s="19">
        <f>COUNTA(D7:D11)</f>
        <v>0</v>
      </c>
      <c r="K13" s="20" t="s">
        <v>19</v>
      </c>
      <c r="L13" s="21">
        <f>D13+5ος!L69</f>
        <v>0</v>
      </c>
    </row>
    <row r="14" ht="14.25">
      <c r="N14" s="22"/>
    </row>
    <row r="15" spans="2:4" ht="17.25">
      <c r="B15" s="69" t="s">
        <v>8</v>
      </c>
      <c r="C15" s="69"/>
      <c r="D15" s="69"/>
    </row>
    <row r="17" spans="2:7" ht="18.75" customHeight="1">
      <c r="B17" s="13" t="s">
        <v>7</v>
      </c>
      <c r="C17" s="14" t="s">
        <v>9</v>
      </c>
      <c r="D17" s="39">
        <f>D3+7</f>
        <v>42590</v>
      </c>
      <c r="E17" s="70">
        <f>D17</f>
        <v>42590</v>
      </c>
      <c r="F17" s="71"/>
      <c r="G17" s="71"/>
    </row>
    <row r="18" spans="2:7" ht="18.75" customHeight="1">
      <c r="B18" s="15">
        <f>B4+1</f>
        <v>-138.28571428571428</v>
      </c>
      <c r="C18" s="14" t="s">
        <v>10</v>
      </c>
      <c r="D18" s="38">
        <f>D17+4</f>
        <v>42594</v>
      </c>
      <c r="E18" s="70">
        <f>D18</f>
        <v>42594</v>
      </c>
      <c r="F18" s="71"/>
      <c r="G18" s="71"/>
    </row>
    <row r="20" spans="2:13" ht="31.5" customHeight="1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>
      <c r="B21" s="31">
        <f>D17</f>
        <v>42590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>
      <c r="B22" s="31">
        <f>B21+1</f>
        <v>42591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4" ht="76.5" customHeight="1">
      <c r="B23" s="31">
        <f>B22+1</f>
        <v>42592</v>
      </c>
      <c r="C23" s="29"/>
      <c r="D23" s="33"/>
    </row>
    <row r="24" spans="2:4" ht="76.5" customHeight="1">
      <c r="B24" s="31">
        <f>B23+1</f>
        <v>42593</v>
      </c>
      <c r="C24" s="29"/>
      <c r="D24" s="33"/>
    </row>
    <row r="25" spans="2:4" ht="76.5" customHeight="1">
      <c r="B25" s="34">
        <f>B24+1</f>
        <v>42594</v>
      </c>
      <c r="C25" s="30"/>
      <c r="D25" s="36"/>
    </row>
    <row r="26" spans="3:4" ht="19.5" customHeight="1">
      <c r="C26" s="18" t="s">
        <v>11</v>
      </c>
      <c r="D26" s="19">
        <f>SUM(D21:D25)</f>
        <v>0</v>
      </c>
    </row>
    <row r="27" spans="3:12" ht="19.5" customHeight="1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4" ht="17.25">
      <c r="B29" s="69" t="s">
        <v>8</v>
      </c>
      <c r="C29" s="69"/>
      <c r="D29" s="69"/>
    </row>
    <row r="31" spans="2:7" ht="18.75" customHeight="1">
      <c r="B31" s="13" t="s">
        <v>7</v>
      </c>
      <c r="C31" s="14" t="s">
        <v>9</v>
      </c>
      <c r="D31" s="39">
        <f>D17+7</f>
        <v>42597</v>
      </c>
      <c r="E31" s="70">
        <f>D31</f>
        <v>42597</v>
      </c>
      <c r="F31" s="71"/>
      <c r="G31" s="71"/>
    </row>
    <row r="32" spans="2:7" ht="18.75" customHeight="1">
      <c r="B32" s="15">
        <f>B18+1</f>
        <v>-137.28571428571428</v>
      </c>
      <c r="C32" s="14" t="s">
        <v>10</v>
      </c>
      <c r="D32" s="38">
        <f>D31+4</f>
        <v>42601</v>
      </c>
      <c r="E32" s="70">
        <f>D32</f>
        <v>42601</v>
      </c>
      <c r="F32" s="71"/>
      <c r="G32" s="71"/>
    </row>
    <row r="34" spans="2:13" ht="31.5" customHeight="1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>
      <c r="B35" s="31">
        <f>D31</f>
        <v>42597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>
      <c r="B36" s="31">
        <f>B35+1</f>
        <v>42598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4" ht="76.5" customHeight="1">
      <c r="B37" s="31">
        <f>B36+1</f>
        <v>42599</v>
      </c>
      <c r="C37" s="32"/>
      <c r="D37" s="33"/>
    </row>
    <row r="38" spans="2:4" ht="76.5" customHeight="1">
      <c r="B38" s="31">
        <f>B37+1</f>
        <v>42600</v>
      </c>
      <c r="C38" s="32"/>
      <c r="D38" s="33"/>
    </row>
    <row r="39" spans="2:4" ht="76.5" customHeight="1">
      <c r="B39" s="34">
        <f>B38+1</f>
        <v>42601</v>
      </c>
      <c r="C39" s="35"/>
      <c r="D39" s="36"/>
    </row>
    <row r="40" spans="3:4" ht="19.5" customHeight="1">
      <c r="C40" s="18" t="s">
        <v>11</v>
      </c>
      <c r="D40" s="19">
        <f>SUM(D35:D39)</f>
        <v>0</v>
      </c>
    </row>
    <row r="41" spans="3:12" ht="19.5" customHeight="1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4" ht="17.25">
      <c r="B43" s="69" t="s">
        <v>8</v>
      </c>
      <c r="C43" s="69"/>
      <c r="D43" s="69"/>
    </row>
    <row r="45" spans="2:7" ht="18.75" customHeight="1">
      <c r="B45" s="13" t="s">
        <v>7</v>
      </c>
      <c r="C45" s="14" t="s">
        <v>9</v>
      </c>
      <c r="D45" s="39">
        <f>D31+7</f>
        <v>42604</v>
      </c>
      <c r="E45" s="70">
        <f>D45</f>
        <v>42604</v>
      </c>
      <c r="F45" s="71"/>
      <c r="G45" s="71"/>
    </row>
    <row r="46" spans="2:7" ht="18.75" customHeight="1">
      <c r="B46" s="15">
        <f>B32+1</f>
        <v>-136.28571428571428</v>
      </c>
      <c r="C46" s="14" t="s">
        <v>10</v>
      </c>
      <c r="D46" s="38">
        <f>D45+4</f>
        <v>42608</v>
      </c>
      <c r="E46" s="70">
        <f>D46</f>
        <v>42608</v>
      </c>
      <c r="F46" s="71"/>
      <c r="G46" s="71"/>
    </row>
    <row r="48" spans="2:13" ht="31.5" customHeight="1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>
      <c r="B49" s="31">
        <f>D45</f>
        <v>42604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>
      <c r="B50" s="31">
        <f>B49+1</f>
        <v>42605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4" ht="76.5" customHeight="1">
      <c r="B51" s="31">
        <f>B50+1</f>
        <v>42606</v>
      </c>
      <c r="C51" s="32"/>
      <c r="D51" s="33"/>
    </row>
    <row r="52" spans="2:4" ht="76.5" customHeight="1">
      <c r="B52" s="31">
        <f>B51+1</f>
        <v>42607</v>
      </c>
      <c r="C52" s="32"/>
      <c r="D52" s="33"/>
    </row>
    <row r="53" spans="2:4" ht="76.5" customHeight="1">
      <c r="B53" s="34">
        <f>B52+1</f>
        <v>42608</v>
      </c>
      <c r="C53" s="35"/>
      <c r="D53" s="36"/>
    </row>
    <row r="54" spans="3:4" ht="19.5" customHeight="1">
      <c r="C54" s="18" t="s">
        <v>11</v>
      </c>
      <c r="D54" s="19">
        <f>SUM(D49:D53)</f>
        <v>0</v>
      </c>
    </row>
    <row r="55" spans="3:12" ht="19.5" customHeight="1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4" ht="17.25">
      <c r="B57" s="69" t="s">
        <v>8</v>
      </c>
      <c r="C57" s="69"/>
      <c r="D57" s="69"/>
    </row>
    <row r="59" spans="2:7" ht="18.75" customHeight="1">
      <c r="B59" s="13" t="s">
        <v>7</v>
      </c>
      <c r="C59" s="14" t="s">
        <v>9</v>
      </c>
      <c r="D59" s="39">
        <f>D45+7</f>
        <v>42611</v>
      </c>
      <c r="E59" s="70">
        <f>D59</f>
        <v>42611</v>
      </c>
      <c r="F59" s="71"/>
      <c r="G59" s="71"/>
    </row>
    <row r="60" spans="2:7" ht="18.75" customHeight="1">
      <c r="B60" s="15">
        <f>B46+1</f>
        <v>-135.28571428571428</v>
      </c>
      <c r="C60" s="14" t="s">
        <v>10</v>
      </c>
      <c r="D60" s="38">
        <f>D59+4</f>
        <v>42615</v>
      </c>
      <c r="E60" s="70">
        <f>D60</f>
        <v>42615</v>
      </c>
      <c r="F60" s="71"/>
      <c r="G60" s="71"/>
    </row>
    <row r="62" spans="2:13" ht="31.5" customHeight="1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>
      <c r="B63" s="31">
        <f>D59</f>
        <v>42611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>
      <c r="B64" s="31">
        <f>B63+1</f>
        <v>42612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4" ht="76.5" customHeight="1">
      <c r="B65" s="31">
        <f>B64+1</f>
        <v>42613</v>
      </c>
      <c r="C65" s="32"/>
      <c r="D65" s="33"/>
    </row>
    <row r="66" spans="2:4" ht="76.5" customHeight="1">
      <c r="B66" s="31">
        <f>B65+1</f>
        <v>42614</v>
      </c>
      <c r="C66" s="32"/>
      <c r="D66" s="33"/>
    </row>
    <row r="67" spans="2:4" ht="76.5" customHeight="1">
      <c r="B67" s="34">
        <f>B66+1</f>
        <v>42615</v>
      </c>
      <c r="C67" s="35"/>
      <c r="D67" s="36"/>
    </row>
    <row r="68" spans="3:4" ht="19.5" customHeight="1">
      <c r="C68" s="18" t="s">
        <v>11</v>
      </c>
      <c r="D68" s="19">
        <f>SUM(D63:D67)</f>
        <v>0</v>
      </c>
    </row>
    <row r="69" spans="3:12" ht="19.5" customHeight="1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4" ht="16.5">
      <c r="B73" s="93" t="s">
        <v>22</v>
      </c>
      <c r="C73" s="94"/>
      <c r="D73" s="95"/>
    </row>
    <row r="74" spans="2:4" ht="150" customHeight="1">
      <c r="B74" s="102"/>
      <c r="C74" s="103"/>
      <c r="D74" s="104"/>
    </row>
    <row r="77" spans="2:4" ht="16.5">
      <c r="B77" s="93" t="s">
        <v>23</v>
      </c>
      <c r="C77" s="94"/>
      <c r="D77" s="95"/>
    </row>
    <row r="78" spans="2:4" ht="150" customHeight="1">
      <c r="B78" s="90"/>
      <c r="C78" s="91"/>
      <c r="D78" s="92"/>
    </row>
  </sheetData>
  <sheetProtection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priority="2" dxfId="0" operator="notEqual">
      <formula>2</formula>
    </cfRule>
  </conditionalFormatting>
  <conditionalFormatting sqref="E4:G4">
    <cfRule type="cellIs" priority="1" dxfId="0" operator="notEqual">
      <formula>6</formula>
    </cfRule>
  </conditionalFormatting>
  <printOptions/>
  <pageMargins left="0.12" right="0.2" top="0.33" bottom="0.28" header="0.17" footer="0.14"/>
  <pageSetup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N78"/>
  <sheetViews>
    <sheetView zoomScalePageLayoutView="0" workbookViewId="0" topLeftCell="A18">
      <selection activeCell="C35" sqref="C35"/>
    </sheetView>
  </sheetViews>
  <sheetFormatPr defaultColWidth="9.140625" defaultRowHeight="15"/>
  <cols>
    <col min="1" max="1" width="1.421875" style="2" customWidth="1"/>
    <col min="2" max="2" width="14.28125" style="22" customWidth="1"/>
    <col min="3" max="3" width="48.57421875" style="2" customWidth="1"/>
    <col min="4" max="4" width="12.140625" style="22" customWidth="1"/>
    <col min="5" max="5" width="2.7109375" style="2" customWidth="1"/>
    <col min="6" max="13" width="8.00390625" style="2" customWidth="1"/>
    <col min="14" max="16384" width="9.140625" style="2" customWidth="1"/>
  </cols>
  <sheetData>
    <row r="1" spans="2:4" ht="18">
      <c r="B1" s="69" t="s">
        <v>8</v>
      </c>
      <c r="C1" s="69"/>
      <c r="D1" s="69"/>
    </row>
    <row r="2" ht="15"/>
    <row r="3" spans="2:7" ht="18.75" customHeight="1">
      <c r="B3" s="13" t="s">
        <v>7</v>
      </c>
      <c r="C3" s="14" t="s">
        <v>9</v>
      </c>
      <c r="D3" s="37">
        <v>42611</v>
      </c>
      <c r="E3" s="73">
        <f>WEEKDAY(D3)</f>
        <v>2</v>
      </c>
      <c r="F3" s="74"/>
      <c r="G3" s="74"/>
    </row>
    <row r="4" spans="2:7" ht="18.75" customHeight="1">
      <c r="B4" s="42">
        <f>(extra!D3-'Στοιχεία Πρακτικής'!C20)/7+1</f>
        <v>-135.28571428571428</v>
      </c>
      <c r="C4" s="14" t="s">
        <v>10</v>
      </c>
      <c r="D4" s="38">
        <f>D3+4</f>
        <v>42615</v>
      </c>
      <c r="E4" s="73">
        <f>WEEKDAY(D4)</f>
        <v>6</v>
      </c>
      <c r="F4" s="74"/>
      <c r="G4" s="74"/>
    </row>
    <row r="5" ht="15"/>
    <row r="6" spans="2:13" ht="31.5" customHeight="1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3" ht="76.5" customHeight="1">
      <c r="B7" s="31">
        <f>D3</f>
        <v>42611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3" ht="76.5" customHeight="1">
      <c r="B8" s="31">
        <f>B7+1</f>
        <v>42612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3" ht="76.5" customHeight="1">
      <c r="B9" s="31">
        <f>B8+1</f>
        <v>42613</v>
      </c>
      <c r="C9" s="29"/>
      <c r="D9" s="33"/>
      <c r="F9" s="75" t="str">
        <f>1ος!F9:M11</f>
        <v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3" ht="76.5" customHeight="1">
      <c r="B10" s="31">
        <f>B9+1</f>
        <v>42614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3" ht="76.5" customHeight="1">
      <c r="B11" s="34">
        <f>B10+1</f>
        <v>42615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3:4" ht="19.5" customHeight="1">
      <c r="C12" s="18" t="s">
        <v>11</v>
      </c>
      <c r="D12" s="19">
        <f>SUM(D7:D11)</f>
        <v>0</v>
      </c>
    </row>
    <row r="13" spans="3:12" ht="19.5" customHeight="1">
      <c r="C13" s="18" t="s">
        <v>20</v>
      </c>
      <c r="D13" s="19">
        <f>COUNTA(D7:D11)</f>
        <v>0</v>
      </c>
      <c r="K13" s="20" t="s">
        <v>19</v>
      </c>
      <c r="L13" s="21">
        <f>D13+6ος!L69</f>
        <v>0</v>
      </c>
    </row>
    <row r="14" ht="14.25">
      <c r="N14" s="22"/>
    </row>
    <row r="15" spans="2:4" ht="17.25">
      <c r="B15" s="69" t="s">
        <v>8</v>
      </c>
      <c r="C15" s="69"/>
      <c r="D15" s="69"/>
    </row>
    <row r="17" spans="2:7" ht="18.75" customHeight="1">
      <c r="B17" s="13" t="s">
        <v>7</v>
      </c>
      <c r="C17" s="14" t="s">
        <v>9</v>
      </c>
      <c r="D17" s="39">
        <f>D3+7</f>
        <v>42618</v>
      </c>
      <c r="E17" s="70">
        <f>D17</f>
        <v>42618</v>
      </c>
      <c r="F17" s="71"/>
      <c r="G17" s="71"/>
    </row>
    <row r="18" spans="2:7" ht="18.75" customHeight="1">
      <c r="B18" s="15">
        <f>B4+1</f>
        <v>-134.28571428571428</v>
      </c>
      <c r="C18" s="14" t="s">
        <v>10</v>
      </c>
      <c r="D18" s="38">
        <f>D17+4</f>
        <v>42622</v>
      </c>
      <c r="E18" s="70">
        <f>D18</f>
        <v>42622</v>
      </c>
      <c r="F18" s="71"/>
      <c r="G18" s="71"/>
    </row>
    <row r="20" spans="2:13" ht="31.5" customHeight="1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>
      <c r="B21" s="31">
        <f>D17</f>
        <v>42618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>
      <c r="B22" s="31">
        <f>B21+1</f>
        <v>42619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4" ht="76.5" customHeight="1">
      <c r="B23" s="31">
        <f>B22+1</f>
        <v>42620</v>
      </c>
      <c r="C23" s="29"/>
      <c r="D23" s="33"/>
    </row>
    <row r="24" spans="2:4" ht="76.5" customHeight="1">
      <c r="B24" s="31">
        <f>B23+1</f>
        <v>42621</v>
      </c>
      <c r="C24" s="29"/>
      <c r="D24" s="33"/>
    </row>
    <row r="25" spans="2:4" ht="76.5" customHeight="1">
      <c r="B25" s="34">
        <f>B24+1</f>
        <v>42622</v>
      </c>
      <c r="C25" s="30"/>
      <c r="D25" s="36"/>
    </row>
    <row r="26" spans="3:4" ht="19.5" customHeight="1">
      <c r="C26" s="18" t="s">
        <v>11</v>
      </c>
      <c r="D26" s="19">
        <f>SUM(D21:D25)</f>
        <v>0</v>
      </c>
    </row>
    <row r="27" spans="3:12" ht="19.5" customHeight="1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4" ht="17.25">
      <c r="B29" s="69" t="s">
        <v>8</v>
      </c>
      <c r="C29" s="69"/>
      <c r="D29" s="69"/>
    </row>
    <row r="31" spans="2:7" ht="18.75" customHeight="1">
      <c r="B31" s="13" t="s">
        <v>7</v>
      </c>
      <c r="C31" s="14" t="s">
        <v>9</v>
      </c>
      <c r="D31" s="39">
        <f>D17+7</f>
        <v>42625</v>
      </c>
      <c r="E31" s="70">
        <f>D31</f>
        <v>42625</v>
      </c>
      <c r="F31" s="71"/>
      <c r="G31" s="71"/>
    </row>
    <row r="32" spans="2:7" ht="18.75" customHeight="1">
      <c r="B32" s="15">
        <f>B18+1</f>
        <v>-133.28571428571428</v>
      </c>
      <c r="C32" s="14" t="s">
        <v>10</v>
      </c>
      <c r="D32" s="38">
        <f>D31+4</f>
        <v>42629</v>
      </c>
      <c r="E32" s="70">
        <f>D32</f>
        <v>42629</v>
      </c>
      <c r="F32" s="71"/>
      <c r="G32" s="71"/>
    </row>
    <row r="34" spans="2:13" ht="31.5" customHeight="1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>
      <c r="B35" s="31">
        <f>D31</f>
        <v>42625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>
      <c r="B36" s="31">
        <f>B35+1</f>
        <v>42626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4" ht="76.5" customHeight="1">
      <c r="B37" s="31">
        <f>B36+1</f>
        <v>42627</v>
      </c>
      <c r="C37" s="32"/>
      <c r="D37" s="33"/>
    </row>
    <row r="38" spans="2:4" ht="76.5" customHeight="1">
      <c r="B38" s="31">
        <f>B37+1</f>
        <v>42628</v>
      </c>
      <c r="C38" s="32"/>
      <c r="D38" s="33"/>
    </row>
    <row r="39" spans="2:4" ht="76.5" customHeight="1">
      <c r="B39" s="34">
        <f>B38+1</f>
        <v>42629</v>
      </c>
      <c r="C39" s="35"/>
      <c r="D39" s="36"/>
    </row>
    <row r="40" spans="3:4" ht="19.5" customHeight="1">
      <c r="C40" s="18" t="s">
        <v>11</v>
      </c>
      <c r="D40" s="19">
        <f>SUM(D35:D39)</f>
        <v>0</v>
      </c>
    </row>
    <row r="41" spans="3:12" ht="19.5" customHeight="1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4" ht="17.25">
      <c r="B43" s="69" t="s">
        <v>8</v>
      </c>
      <c r="C43" s="69"/>
      <c r="D43" s="69"/>
    </row>
    <row r="45" spans="2:7" ht="18.75" customHeight="1">
      <c r="B45" s="13" t="s">
        <v>7</v>
      </c>
      <c r="C45" s="14" t="s">
        <v>9</v>
      </c>
      <c r="D45" s="39">
        <f>D31+7</f>
        <v>42632</v>
      </c>
      <c r="E45" s="70">
        <f>D45</f>
        <v>42632</v>
      </c>
      <c r="F45" s="71"/>
      <c r="G45" s="71"/>
    </row>
    <row r="46" spans="2:7" ht="18.75" customHeight="1">
      <c r="B46" s="15">
        <f>B32+1</f>
        <v>-132.28571428571428</v>
      </c>
      <c r="C46" s="14" t="s">
        <v>10</v>
      </c>
      <c r="D46" s="38">
        <f>D45+4</f>
        <v>42636</v>
      </c>
      <c r="E46" s="70">
        <f>D46</f>
        <v>42636</v>
      </c>
      <c r="F46" s="71"/>
      <c r="G46" s="71"/>
    </row>
    <row r="48" spans="2:13" ht="31.5" customHeight="1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>
      <c r="B49" s="31">
        <f>D45</f>
        <v>42632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>
      <c r="B50" s="31">
        <f>B49+1</f>
        <v>42633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4" ht="76.5" customHeight="1">
      <c r="B51" s="31">
        <f>B50+1</f>
        <v>42634</v>
      </c>
      <c r="C51" s="32"/>
      <c r="D51" s="33"/>
    </row>
    <row r="52" spans="2:4" ht="76.5" customHeight="1">
      <c r="B52" s="31">
        <f>B51+1</f>
        <v>42635</v>
      </c>
      <c r="C52" s="32"/>
      <c r="D52" s="33"/>
    </row>
    <row r="53" spans="2:4" ht="76.5" customHeight="1">
      <c r="B53" s="34">
        <f>B52+1</f>
        <v>42636</v>
      </c>
      <c r="C53" s="35"/>
      <c r="D53" s="36"/>
    </row>
    <row r="54" spans="3:4" ht="19.5" customHeight="1">
      <c r="C54" s="18" t="s">
        <v>11</v>
      </c>
      <c r="D54" s="19">
        <f>SUM(D49:D53)</f>
        <v>0</v>
      </c>
    </row>
    <row r="55" spans="3:12" ht="19.5" customHeight="1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4" ht="17.25">
      <c r="B57" s="69" t="s">
        <v>8</v>
      </c>
      <c r="C57" s="69"/>
      <c r="D57" s="69"/>
    </row>
    <row r="59" spans="2:7" ht="18.75" customHeight="1">
      <c r="B59" s="13" t="s">
        <v>7</v>
      </c>
      <c r="C59" s="14" t="s">
        <v>9</v>
      </c>
      <c r="D59" s="39">
        <f>D45+7</f>
        <v>42639</v>
      </c>
      <c r="E59" s="70">
        <f>D59</f>
        <v>42639</v>
      </c>
      <c r="F59" s="71"/>
      <c r="G59" s="71"/>
    </row>
    <row r="60" spans="2:7" ht="18.75" customHeight="1">
      <c r="B60" s="15">
        <f>B46+1</f>
        <v>-131.28571428571428</v>
      </c>
      <c r="C60" s="14" t="s">
        <v>10</v>
      </c>
      <c r="D60" s="38">
        <f>D59+4</f>
        <v>42643</v>
      </c>
      <c r="E60" s="70">
        <f>D60</f>
        <v>42643</v>
      </c>
      <c r="F60" s="71"/>
      <c r="G60" s="71"/>
    </row>
    <row r="62" spans="2:13" ht="31.5" customHeight="1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>
      <c r="B63" s="31">
        <f>D59</f>
        <v>42639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>
      <c r="B64" s="31">
        <f>B63+1</f>
        <v>42640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4" ht="76.5" customHeight="1">
      <c r="B65" s="31">
        <f>B64+1</f>
        <v>42641</v>
      </c>
      <c r="C65" s="32"/>
      <c r="D65" s="33"/>
    </row>
    <row r="66" spans="2:4" ht="76.5" customHeight="1">
      <c r="B66" s="31">
        <f>B65+1</f>
        <v>42642</v>
      </c>
      <c r="C66" s="32"/>
      <c r="D66" s="33"/>
    </row>
    <row r="67" spans="2:4" ht="76.5" customHeight="1">
      <c r="B67" s="34">
        <f>B66+1</f>
        <v>42643</v>
      </c>
      <c r="C67" s="35"/>
      <c r="D67" s="36"/>
    </row>
    <row r="68" spans="3:4" ht="19.5" customHeight="1">
      <c r="C68" s="18" t="s">
        <v>11</v>
      </c>
      <c r="D68" s="19">
        <f>SUM(D63:D67)</f>
        <v>0</v>
      </c>
    </row>
    <row r="69" spans="3:12" ht="19.5" customHeight="1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4" ht="16.5">
      <c r="B73" s="93" t="s">
        <v>22</v>
      </c>
      <c r="C73" s="94"/>
      <c r="D73" s="95"/>
    </row>
    <row r="74" spans="2:4" ht="150" customHeight="1">
      <c r="B74" s="102"/>
      <c r="C74" s="103"/>
      <c r="D74" s="104"/>
    </row>
    <row r="77" spans="2:4" ht="16.5">
      <c r="B77" s="93" t="s">
        <v>23</v>
      </c>
      <c r="C77" s="94"/>
      <c r="D77" s="95"/>
    </row>
    <row r="78" spans="2:4" ht="150" customHeight="1">
      <c r="B78" s="90"/>
      <c r="C78" s="91"/>
      <c r="D78" s="92"/>
    </row>
  </sheetData>
  <sheetProtection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priority="2" dxfId="0" operator="notEqual">
      <formula>2</formula>
    </cfRule>
  </conditionalFormatting>
  <conditionalFormatting sqref="E4:G4">
    <cfRule type="cellIs" priority="1" dxfId="0" operator="notEqual">
      <formula>6</formula>
    </cfRule>
  </conditionalFormatting>
  <printOptions/>
  <pageMargins left="0.12" right="0.2" top="0.33" bottom="0.28" header="0.17" footer="0.14"/>
  <pageSetup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H45"/>
  <sheetViews>
    <sheetView zoomScalePageLayoutView="0" workbookViewId="0" topLeftCell="A1">
      <selection activeCell="B5" sqref="B5:H24"/>
    </sheetView>
  </sheetViews>
  <sheetFormatPr defaultColWidth="9.140625" defaultRowHeight="15"/>
  <sheetData>
    <row r="2" spans="2:8" ht="22.5">
      <c r="B2" s="106" t="s">
        <v>28</v>
      </c>
      <c r="C2" s="106"/>
      <c r="D2" s="106"/>
      <c r="E2" s="106"/>
      <c r="F2" s="106"/>
      <c r="G2" s="106"/>
      <c r="H2" s="106"/>
    </row>
    <row r="3" spans="2:8" ht="14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>
      <c r="B4" s="119" t="s">
        <v>24</v>
      </c>
      <c r="C4" s="120"/>
      <c r="D4" s="120"/>
      <c r="E4" s="120"/>
      <c r="F4" s="120"/>
      <c r="G4" s="120"/>
      <c r="H4" s="121"/>
    </row>
    <row r="5" spans="2:8" ht="14.25">
      <c r="B5" s="96"/>
      <c r="C5" s="97"/>
      <c r="D5" s="97"/>
      <c r="E5" s="97"/>
      <c r="F5" s="97"/>
      <c r="G5" s="97"/>
      <c r="H5" s="98"/>
    </row>
    <row r="6" spans="2:8" ht="14.25">
      <c r="B6" s="107"/>
      <c r="C6" s="108"/>
      <c r="D6" s="108"/>
      <c r="E6" s="108"/>
      <c r="F6" s="108"/>
      <c r="G6" s="108"/>
      <c r="H6" s="109"/>
    </row>
    <row r="7" spans="2:8" ht="14.25">
      <c r="B7" s="107"/>
      <c r="C7" s="108"/>
      <c r="D7" s="108"/>
      <c r="E7" s="108"/>
      <c r="F7" s="108"/>
      <c r="G7" s="108"/>
      <c r="H7" s="109"/>
    </row>
    <row r="8" spans="2:8" ht="14.25">
      <c r="B8" s="107"/>
      <c r="C8" s="108"/>
      <c r="D8" s="108"/>
      <c r="E8" s="108"/>
      <c r="F8" s="108"/>
      <c r="G8" s="108"/>
      <c r="H8" s="109"/>
    </row>
    <row r="9" spans="2:8" ht="14.25">
      <c r="B9" s="107"/>
      <c r="C9" s="108"/>
      <c r="D9" s="108"/>
      <c r="E9" s="108"/>
      <c r="F9" s="108"/>
      <c r="G9" s="108"/>
      <c r="H9" s="109"/>
    </row>
    <row r="10" spans="2:8" ht="14.25">
      <c r="B10" s="107"/>
      <c r="C10" s="108"/>
      <c r="D10" s="108"/>
      <c r="E10" s="108"/>
      <c r="F10" s="108"/>
      <c r="G10" s="108"/>
      <c r="H10" s="109"/>
    </row>
    <row r="11" spans="2:8" ht="14.25">
      <c r="B11" s="107"/>
      <c r="C11" s="108"/>
      <c r="D11" s="108"/>
      <c r="E11" s="108"/>
      <c r="F11" s="108"/>
      <c r="G11" s="108"/>
      <c r="H11" s="109"/>
    </row>
    <row r="12" spans="2:8" ht="14.25">
      <c r="B12" s="107"/>
      <c r="C12" s="108"/>
      <c r="D12" s="108"/>
      <c r="E12" s="108"/>
      <c r="F12" s="108"/>
      <c r="G12" s="108"/>
      <c r="H12" s="109"/>
    </row>
    <row r="13" spans="2:8" ht="14.25">
      <c r="B13" s="107"/>
      <c r="C13" s="108"/>
      <c r="D13" s="108"/>
      <c r="E13" s="108"/>
      <c r="F13" s="108"/>
      <c r="G13" s="108"/>
      <c r="H13" s="109"/>
    </row>
    <row r="14" spans="2:8" ht="14.25">
      <c r="B14" s="107"/>
      <c r="C14" s="108"/>
      <c r="D14" s="108"/>
      <c r="E14" s="108"/>
      <c r="F14" s="108"/>
      <c r="G14" s="108"/>
      <c r="H14" s="109"/>
    </row>
    <row r="15" spans="2:8" ht="14.25">
      <c r="B15" s="107"/>
      <c r="C15" s="108"/>
      <c r="D15" s="108"/>
      <c r="E15" s="108"/>
      <c r="F15" s="108"/>
      <c r="G15" s="108"/>
      <c r="H15" s="109"/>
    </row>
    <row r="16" spans="2:8" ht="14.25">
      <c r="B16" s="107"/>
      <c r="C16" s="108"/>
      <c r="D16" s="108"/>
      <c r="E16" s="108"/>
      <c r="F16" s="108"/>
      <c r="G16" s="108"/>
      <c r="H16" s="109"/>
    </row>
    <row r="17" spans="2:8" ht="14.25">
      <c r="B17" s="107"/>
      <c r="C17" s="108"/>
      <c r="D17" s="108"/>
      <c r="E17" s="108"/>
      <c r="F17" s="108"/>
      <c r="G17" s="108"/>
      <c r="H17" s="109"/>
    </row>
    <row r="18" spans="2:8" ht="14.25">
      <c r="B18" s="107"/>
      <c r="C18" s="108"/>
      <c r="D18" s="108"/>
      <c r="E18" s="108"/>
      <c r="F18" s="108"/>
      <c r="G18" s="108"/>
      <c r="H18" s="109"/>
    </row>
    <row r="19" spans="2:8" ht="14.25">
      <c r="B19" s="107"/>
      <c r="C19" s="108"/>
      <c r="D19" s="108"/>
      <c r="E19" s="108"/>
      <c r="F19" s="108"/>
      <c r="G19" s="108"/>
      <c r="H19" s="109"/>
    </row>
    <row r="20" spans="2:8" ht="14.25">
      <c r="B20" s="107"/>
      <c r="C20" s="108"/>
      <c r="D20" s="108"/>
      <c r="E20" s="108"/>
      <c r="F20" s="108"/>
      <c r="G20" s="108"/>
      <c r="H20" s="109"/>
    </row>
    <row r="21" spans="2:8" ht="14.25">
      <c r="B21" s="107"/>
      <c r="C21" s="108"/>
      <c r="D21" s="108"/>
      <c r="E21" s="108"/>
      <c r="F21" s="108"/>
      <c r="G21" s="108"/>
      <c r="H21" s="109"/>
    </row>
    <row r="22" spans="2:8" ht="14.25">
      <c r="B22" s="107"/>
      <c r="C22" s="108"/>
      <c r="D22" s="108"/>
      <c r="E22" s="108"/>
      <c r="F22" s="108"/>
      <c r="G22" s="108"/>
      <c r="H22" s="109"/>
    </row>
    <row r="23" spans="2:8" ht="14.25">
      <c r="B23" s="107"/>
      <c r="C23" s="108"/>
      <c r="D23" s="108"/>
      <c r="E23" s="108"/>
      <c r="F23" s="108"/>
      <c r="G23" s="108"/>
      <c r="H23" s="109"/>
    </row>
    <row r="24" spans="2:8" ht="14.25">
      <c r="B24" s="99"/>
      <c r="C24" s="100"/>
      <c r="D24" s="100"/>
      <c r="E24" s="100"/>
      <c r="F24" s="100"/>
      <c r="G24" s="100"/>
      <c r="H24" s="101"/>
    </row>
    <row r="25" spans="2:8" ht="14.25">
      <c r="B25" s="125"/>
      <c r="C25" s="125"/>
      <c r="D25" s="125"/>
      <c r="E25" s="125"/>
      <c r="F25" s="125"/>
      <c r="G25" s="125"/>
      <c r="H25" s="125"/>
    </row>
    <row r="28" ht="14.25">
      <c r="G28" s="1" t="s">
        <v>26</v>
      </c>
    </row>
    <row r="30" ht="15" customHeight="1"/>
    <row r="31" spans="2:8" ht="53.25" customHeight="1">
      <c r="B31" s="122" t="s">
        <v>25</v>
      </c>
      <c r="C31" s="123"/>
      <c r="D31" s="123"/>
      <c r="E31" s="123"/>
      <c r="F31" s="123"/>
      <c r="G31" s="123"/>
      <c r="H31" s="124"/>
    </row>
    <row r="32" spans="2:8" ht="14.25">
      <c r="B32" s="110"/>
      <c r="C32" s="111"/>
      <c r="D32" s="111"/>
      <c r="E32" s="111"/>
      <c r="F32" s="111"/>
      <c r="G32" s="111"/>
      <c r="H32" s="112"/>
    </row>
    <row r="33" spans="2:8" ht="14.25">
      <c r="B33" s="113"/>
      <c r="C33" s="114"/>
      <c r="D33" s="114"/>
      <c r="E33" s="114"/>
      <c r="F33" s="114"/>
      <c r="G33" s="114"/>
      <c r="H33" s="115"/>
    </row>
    <row r="34" spans="2:8" ht="14.25">
      <c r="B34" s="113"/>
      <c r="C34" s="114"/>
      <c r="D34" s="114"/>
      <c r="E34" s="114"/>
      <c r="F34" s="114"/>
      <c r="G34" s="114"/>
      <c r="H34" s="115"/>
    </row>
    <row r="35" spans="2:8" ht="14.25">
      <c r="B35" s="113"/>
      <c r="C35" s="114"/>
      <c r="D35" s="114"/>
      <c r="E35" s="114"/>
      <c r="F35" s="114"/>
      <c r="G35" s="114"/>
      <c r="H35" s="115"/>
    </row>
    <row r="36" spans="2:8" ht="14.25">
      <c r="B36" s="113"/>
      <c r="C36" s="114"/>
      <c r="D36" s="114"/>
      <c r="E36" s="114"/>
      <c r="F36" s="114"/>
      <c r="G36" s="114"/>
      <c r="H36" s="115"/>
    </row>
    <row r="37" spans="2:8" ht="14.25">
      <c r="B37" s="113"/>
      <c r="C37" s="114"/>
      <c r="D37" s="114"/>
      <c r="E37" s="114"/>
      <c r="F37" s="114"/>
      <c r="G37" s="114"/>
      <c r="H37" s="115"/>
    </row>
    <row r="38" spans="2:8" ht="14.25">
      <c r="B38" s="113"/>
      <c r="C38" s="114"/>
      <c r="D38" s="114"/>
      <c r="E38" s="114"/>
      <c r="F38" s="114"/>
      <c r="G38" s="114"/>
      <c r="H38" s="115"/>
    </row>
    <row r="39" spans="2:8" ht="14.25">
      <c r="B39" s="113"/>
      <c r="C39" s="114"/>
      <c r="D39" s="114"/>
      <c r="E39" s="114"/>
      <c r="F39" s="114"/>
      <c r="G39" s="114"/>
      <c r="H39" s="115"/>
    </row>
    <row r="40" spans="2:8" ht="14.25">
      <c r="B40" s="113"/>
      <c r="C40" s="114"/>
      <c r="D40" s="114"/>
      <c r="E40" s="114"/>
      <c r="F40" s="114"/>
      <c r="G40" s="114"/>
      <c r="H40" s="115"/>
    </row>
    <row r="41" spans="2:8" ht="14.25">
      <c r="B41" s="116"/>
      <c r="C41" s="117"/>
      <c r="D41" s="117"/>
      <c r="E41" s="117"/>
      <c r="F41" s="117"/>
      <c r="G41" s="117"/>
      <c r="H41" s="118"/>
    </row>
    <row r="45" ht="14.25">
      <c r="G45" s="1" t="s">
        <v>27</v>
      </c>
    </row>
  </sheetData>
  <sheetProtection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TEI of Larisa, Greece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subject/>
  <dc:creator>Φώτης Κόκκορας</dc:creator>
  <cp:keywords>Πρακτική Άσκηση</cp:keywords>
  <dc:description/>
  <cp:lastModifiedBy>Giorgos Veldes</cp:lastModifiedBy>
  <cp:lastPrinted>2016-09-29T11:42:35Z</cp:lastPrinted>
  <dcterms:created xsi:type="dcterms:W3CDTF">2014-03-27T11:41:39Z</dcterms:created>
  <dcterms:modified xsi:type="dcterms:W3CDTF">2020-01-10T09:26:09Z</dcterms:modified>
  <cp:category/>
  <cp:version/>
  <cp:contentType/>
  <cp:contentStatus/>
</cp:coreProperties>
</file>